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4"/>
  </bookViews>
  <sheets>
    <sheet name="Forkeppni með forgjöf" sheetId="1" r:id="rId1"/>
    <sheet name="Forkeppni án forgjafar" sheetId="2" r:id="rId2"/>
    <sheet name="Milliriðiill 1" sheetId="3" r:id="rId3"/>
    <sheet name="Milliriðill 2" sheetId="4" r:id="rId4"/>
    <sheet name="Úrstlit" sheetId="5" r:id="rId5"/>
  </sheets>
  <externalReferences>
    <externalReference r:id="rId8"/>
    <externalReference r:id="rId9"/>
  </externalReferences>
  <definedNames>
    <definedName name="FjöldiÁður">'[1]Skilgreiningar'!$C$2</definedName>
    <definedName name="Leikmenn">'[1]Skilgreiningar'!$A$4:$U$11</definedName>
    <definedName name="TitillMóts">'[2]Skilgreiningar'!$C$1</definedName>
  </definedNames>
  <calcPr fullCalcOnLoad="1"/>
</workbook>
</file>

<file path=xl/sharedStrings.xml><?xml version="1.0" encoding="utf-8"?>
<sst xmlns="http://schemas.openxmlformats.org/spreadsheetml/2006/main" count="136" uniqueCount="61">
  <si>
    <t>Nafn</t>
  </si>
  <si>
    <t>Björn Guðgeir Sigurðsson</t>
  </si>
  <si>
    <t xml:space="preserve">Steinþór Jóhannsson </t>
  </si>
  <si>
    <t xml:space="preserve">Hafþór Harðarson </t>
  </si>
  <si>
    <t>Bragi Már Bragason</t>
  </si>
  <si>
    <t xml:space="preserve">Stefán Claessen </t>
  </si>
  <si>
    <t>Andri Már Ólafsson</t>
  </si>
  <si>
    <t>Meðaltal</t>
  </si>
  <si>
    <t>Árni Geir Ómarsson</t>
  </si>
  <si>
    <t>Róbert Dan Sigurðsson</t>
  </si>
  <si>
    <t>Sería</t>
  </si>
  <si>
    <t>Samtals</t>
  </si>
  <si>
    <t xml:space="preserve">Arnar Ólafsson </t>
  </si>
  <si>
    <t>Andrés Páll Júlíusson</t>
  </si>
  <si>
    <t>Þórarinn Már Þorbjörnsson</t>
  </si>
  <si>
    <t>Sigurbjörn Stefán Vilhjálmsson</t>
  </si>
  <si>
    <t xml:space="preserve">Kristján Þórðarson </t>
  </si>
  <si>
    <t>Ásgrímur Helgi Einarsson</t>
  </si>
  <si>
    <t xml:space="preserve">Guðmundur Sigurðsson </t>
  </si>
  <si>
    <t>Halldór Ragnar Halldórsson</t>
  </si>
  <si>
    <t>Eiríkur Arnar Björgvinsson</t>
  </si>
  <si>
    <t>Staða án forgjafar eftir keppni í B riðli</t>
  </si>
  <si>
    <t>Staða með forgjöf eftir B riðil</t>
  </si>
  <si>
    <t>Nóamótið 2007</t>
  </si>
  <si>
    <t>Magnús Magnússon</t>
  </si>
  <si>
    <t>Jón Ingi Ragnarsson</t>
  </si>
  <si>
    <t>Sigurvin Hreinsson</t>
  </si>
  <si>
    <t>Herdís Gunnarsdóttir</t>
  </si>
  <si>
    <t>Einar Sigurður Sigurðsson</t>
  </si>
  <si>
    <t>Magnús Sigurjón Guðmundsson</t>
  </si>
  <si>
    <t>Bergþóra Rós Ólafsdóttir</t>
  </si>
  <si>
    <t>Linda Hrönn Magnúsdóttir</t>
  </si>
  <si>
    <t xml:space="preserve">Halldór Ásgeirsson </t>
  </si>
  <si>
    <t xml:space="preserve">Sigríður Klemensdóttir </t>
  </si>
  <si>
    <t>Atli Þór Kárason</t>
  </si>
  <si>
    <t xml:space="preserve">Reynir Þorsteinsson </t>
  </si>
  <si>
    <t>Guðlaug Aðalsteinsdóttir</t>
  </si>
  <si>
    <t>Sigurlaug Jakobsdóttir</t>
  </si>
  <si>
    <t xml:space="preserve">Guðný Gunnarsdóttir </t>
  </si>
  <si>
    <t>Nóamótið 2007 - milliriðill 1</t>
  </si>
  <si>
    <t>Leiknir leikir alls:</t>
  </si>
  <si>
    <t>Sæti</t>
  </si>
  <si>
    <t>Félag</t>
  </si>
  <si>
    <t>Fgj.</t>
  </si>
  <si>
    <t>Flutt</t>
  </si>
  <si>
    <t>Skor</t>
  </si>
  <si>
    <t>Auka- pinnar</t>
  </si>
  <si>
    <t>Sam- tals</t>
  </si>
  <si>
    <t>Meðal- tal</t>
  </si>
  <si>
    <t>Úrslit:</t>
  </si>
  <si>
    <t>L1</t>
  </si>
  <si>
    <t>L2</t>
  </si>
  <si>
    <t>Alls</t>
  </si>
  <si>
    <t>Hafþór Harðarson</t>
  </si>
  <si>
    <t>Nóameistari 2007</t>
  </si>
  <si>
    <t>KFR</t>
  </si>
  <si>
    <t>ÍR</t>
  </si>
  <si>
    <t>KR</t>
  </si>
  <si>
    <t>KFK</t>
  </si>
  <si>
    <t>Mism. í 1. sæti</t>
  </si>
  <si>
    <t>Steinþór Geirdal Jóhannsson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</si>
</sst>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">
    <font>
      <sz val="10"/>
      <name val="Arial"/>
      <family val="0"/>
    </font>
    <font>
      <b/>
      <sz val="24"/>
      <name val="Arial"/>
      <family val="2"/>
    </font>
    <font>
      <sz val="24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&#243;i%202007-uu-Ri&#240;ill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&#243;i%202007-uu-Ri&#240;il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ir við alla gamalt"/>
      <sheetName val="Innsláttur"/>
      <sheetName val="Skilgreiningar"/>
      <sheetName val="Allir við alla"/>
      <sheetName val="Staða"/>
      <sheetName val="Autt"/>
      <sheetName val="Töfluröð"/>
      <sheetName val="Töfluröð - Leikir"/>
      <sheetName val="Leikm. 1"/>
      <sheetName val="Leikm. 2"/>
      <sheetName val="Leikm. 3"/>
      <sheetName val="Leikm. 4"/>
      <sheetName val="Leikm. 5"/>
      <sheetName val="Leikm. 6"/>
      <sheetName val="Leikm. 7"/>
      <sheetName val="Leikm. 8"/>
      <sheetName val="Autt2"/>
      <sheetName val="Module1"/>
      <sheetName val="Module2"/>
      <sheetName val="Module4"/>
    </sheetNames>
    <sheetDataSet>
      <sheetData sheetId="2">
        <row r="2">
          <cell r="C2">
            <v>0</v>
          </cell>
        </row>
        <row r="4">
          <cell r="A4">
            <v>1</v>
          </cell>
          <cell r="B4" t="str">
            <v>Hafþór Harðarson </v>
          </cell>
          <cell r="C4">
            <v>0</v>
          </cell>
          <cell r="D4" t="str">
            <v>KFR</v>
          </cell>
          <cell r="E4">
            <v>0</v>
          </cell>
          <cell r="F4">
            <v>1686</v>
          </cell>
          <cell r="G4">
            <v>145</v>
          </cell>
          <cell r="H4">
            <v>7</v>
          </cell>
          <cell r="I4" t="str">
            <v>1012862159</v>
          </cell>
          <cell r="J4">
            <v>5</v>
          </cell>
          <cell r="K4">
            <v>2</v>
          </cell>
          <cell r="L4">
            <v>45</v>
          </cell>
          <cell r="M4">
            <v>1831</v>
          </cell>
          <cell r="N4">
            <v>279</v>
          </cell>
          <cell r="O4">
            <v>248</v>
          </cell>
          <cell r="P4">
            <v>223</v>
          </cell>
          <cell r="Q4">
            <v>233</v>
          </cell>
          <cell r="R4">
            <v>258</v>
          </cell>
          <cell r="S4">
            <v>200</v>
          </cell>
          <cell r="T4">
            <v>245</v>
          </cell>
          <cell r="U4" t="str">
            <v>Hafþór Harðarson  (0)</v>
          </cell>
        </row>
        <row r="5">
          <cell r="A5">
            <v>2</v>
          </cell>
          <cell r="B5" t="str">
            <v>Magnús Magnússon</v>
          </cell>
          <cell r="C5">
            <v>0</v>
          </cell>
          <cell r="D5" t="str">
            <v>KR</v>
          </cell>
          <cell r="E5">
            <v>0</v>
          </cell>
          <cell r="F5">
            <v>1596</v>
          </cell>
          <cell r="G5">
            <v>95</v>
          </cell>
          <cell r="H5">
            <v>7</v>
          </cell>
          <cell r="I5" t="str">
            <v>1612725079</v>
          </cell>
          <cell r="J5">
            <v>5</v>
          </cell>
          <cell r="K5">
            <v>1</v>
          </cell>
          <cell r="L5">
            <v>35</v>
          </cell>
          <cell r="M5">
            <v>1691</v>
          </cell>
          <cell r="N5">
            <v>227</v>
          </cell>
          <cell r="O5">
            <v>279</v>
          </cell>
          <cell r="P5">
            <v>222</v>
          </cell>
          <cell r="Q5">
            <v>213</v>
          </cell>
          <cell r="R5">
            <v>222</v>
          </cell>
          <cell r="S5">
            <v>190</v>
          </cell>
          <cell r="T5">
            <v>243</v>
          </cell>
          <cell r="U5" t="str">
            <v>Magnús Magnússon (0)</v>
          </cell>
        </row>
        <row r="6">
          <cell r="A6">
            <v>3</v>
          </cell>
          <cell r="B6" t="str">
            <v>Halldór Ragnar Halldórsson</v>
          </cell>
          <cell r="C6">
            <v>0</v>
          </cell>
          <cell r="D6" t="str">
            <v>ÍR</v>
          </cell>
          <cell r="E6">
            <v>0</v>
          </cell>
          <cell r="F6">
            <v>1518</v>
          </cell>
          <cell r="G6">
            <v>75</v>
          </cell>
          <cell r="H6">
            <v>7</v>
          </cell>
          <cell r="I6" t="str">
            <v>0510603269</v>
          </cell>
          <cell r="J6">
            <v>3</v>
          </cell>
          <cell r="K6">
            <v>2</v>
          </cell>
          <cell r="L6">
            <v>35</v>
          </cell>
          <cell r="M6">
            <v>1593</v>
          </cell>
          <cell r="N6">
            <v>173</v>
          </cell>
          <cell r="O6">
            <v>263</v>
          </cell>
          <cell r="P6">
            <v>202</v>
          </cell>
          <cell r="Q6">
            <v>218</v>
          </cell>
          <cell r="R6">
            <v>211</v>
          </cell>
          <cell r="S6">
            <v>278</v>
          </cell>
          <cell r="T6">
            <v>173</v>
          </cell>
          <cell r="U6" t="str">
            <v>Halldór Ragnar Halldórsson (0)</v>
          </cell>
        </row>
        <row r="7">
          <cell r="A7">
            <v>4</v>
          </cell>
          <cell r="B7" t="str">
            <v>Stefán Claessen </v>
          </cell>
          <cell r="C7">
            <v>0</v>
          </cell>
          <cell r="D7" t="str">
            <v>ÍR</v>
          </cell>
          <cell r="E7">
            <v>0</v>
          </cell>
          <cell r="F7">
            <v>1554</v>
          </cell>
          <cell r="G7">
            <v>135</v>
          </cell>
          <cell r="H7">
            <v>7</v>
          </cell>
          <cell r="I7" t="str">
            <v>3007882119</v>
          </cell>
          <cell r="J7">
            <v>5</v>
          </cell>
          <cell r="K7">
            <v>1</v>
          </cell>
          <cell r="L7">
            <v>35</v>
          </cell>
          <cell r="M7">
            <v>1689</v>
          </cell>
          <cell r="N7">
            <v>218</v>
          </cell>
          <cell r="O7">
            <v>182</v>
          </cell>
          <cell r="P7">
            <v>300</v>
          </cell>
          <cell r="Q7">
            <v>213</v>
          </cell>
          <cell r="R7">
            <v>200</v>
          </cell>
          <cell r="S7">
            <v>205</v>
          </cell>
          <cell r="T7">
            <v>236</v>
          </cell>
          <cell r="U7" t="str">
            <v>Stefán Claessen  (0)</v>
          </cell>
        </row>
        <row r="8">
          <cell r="A8">
            <v>5</v>
          </cell>
          <cell r="B8" t="str">
            <v>Róbert Dan Sigurðsson</v>
          </cell>
          <cell r="C8">
            <v>0</v>
          </cell>
          <cell r="D8" t="str">
            <v>ÍR</v>
          </cell>
          <cell r="E8">
            <v>0</v>
          </cell>
          <cell r="F8">
            <v>1608</v>
          </cell>
          <cell r="G8">
            <v>160</v>
          </cell>
          <cell r="H8">
            <v>7</v>
          </cell>
          <cell r="I8" t="str">
            <v>0402882529</v>
          </cell>
          <cell r="J8">
            <v>6</v>
          </cell>
          <cell r="K8">
            <v>1</v>
          </cell>
          <cell r="L8">
            <v>40</v>
          </cell>
          <cell r="M8">
            <v>1768</v>
          </cell>
          <cell r="N8">
            <v>202</v>
          </cell>
          <cell r="O8">
            <v>236</v>
          </cell>
          <cell r="P8">
            <v>257</v>
          </cell>
          <cell r="Q8">
            <v>227</v>
          </cell>
          <cell r="R8">
            <v>225</v>
          </cell>
          <cell r="S8">
            <v>227</v>
          </cell>
          <cell r="T8">
            <v>234</v>
          </cell>
          <cell r="U8" t="str">
            <v>Róbert Dan Sigurðsson (0)</v>
          </cell>
        </row>
        <row r="9">
          <cell r="A9">
            <v>6</v>
          </cell>
          <cell r="B9" t="str">
            <v>Atli Þór Kárason</v>
          </cell>
          <cell r="C9">
            <v>0</v>
          </cell>
          <cell r="D9" t="str">
            <v>ÍR</v>
          </cell>
          <cell r="E9">
            <v>0</v>
          </cell>
          <cell r="F9">
            <v>1489</v>
          </cell>
          <cell r="G9">
            <v>95</v>
          </cell>
          <cell r="H9">
            <v>7</v>
          </cell>
          <cell r="I9" t="str">
            <v>1107645029</v>
          </cell>
          <cell r="J9">
            <v>7</v>
          </cell>
          <cell r="K9">
            <v>0</v>
          </cell>
          <cell r="L9">
            <v>35</v>
          </cell>
          <cell r="M9">
            <v>1584</v>
          </cell>
          <cell r="N9">
            <v>203</v>
          </cell>
          <cell r="O9">
            <v>204</v>
          </cell>
          <cell r="P9">
            <v>203</v>
          </cell>
          <cell r="Q9">
            <v>220</v>
          </cell>
          <cell r="R9">
            <v>210</v>
          </cell>
          <cell r="S9">
            <v>232</v>
          </cell>
          <cell r="T9">
            <v>217</v>
          </cell>
          <cell r="U9" t="str">
            <v>Atli Þór Kárason (0)</v>
          </cell>
        </row>
        <row r="10">
          <cell r="A10">
            <v>7</v>
          </cell>
          <cell r="B10" t="str">
            <v>Ásgrímur Helgi Einarsson</v>
          </cell>
          <cell r="C10">
            <v>0</v>
          </cell>
          <cell r="D10" t="str">
            <v>KFK</v>
          </cell>
          <cell r="E10">
            <v>0</v>
          </cell>
          <cell r="F10">
            <v>1414</v>
          </cell>
          <cell r="G10">
            <v>100</v>
          </cell>
          <cell r="H10">
            <v>7</v>
          </cell>
          <cell r="I10" t="str">
            <v>3007693309</v>
          </cell>
          <cell r="J10">
            <v>4</v>
          </cell>
          <cell r="K10">
            <v>0</v>
          </cell>
          <cell r="L10">
            <v>20</v>
          </cell>
          <cell r="M10">
            <v>1514</v>
          </cell>
          <cell r="N10">
            <v>174</v>
          </cell>
          <cell r="O10">
            <v>177</v>
          </cell>
          <cell r="P10">
            <v>232</v>
          </cell>
          <cell r="Q10">
            <v>219</v>
          </cell>
          <cell r="R10">
            <v>226</v>
          </cell>
          <cell r="S10">
            <v>186</v>
          </cell>
          <cell r="T10">
            <v>200</v>
          </cell>
          <cell r="U10" t="str">
            <v>Ásgrímur Helgi Einarsson (0)</v>
          </cell>
        </row>
        <row r="11">
          <cell r="A11">
            <v>8</v>
          </cell>
          <cell r="B11" t="str">
            <v>Guðný Gunnarsdóttir </v>
          </cell>
          <cell r="C11">
            <v>0</v>
          </cell>
          <cell r="D11" t="str">
            <v>ÍR</v>
          </cell>
          <cell r="E11">
            <v>0</v>
          </cell>
          <cell r="F11">
            <v>1198</v>
          </cell>
          <cell r="G11">
            <v>0</v>
          </cell>
          <cell r="H11">
            <v>7</v>
          </cell>
          <cell r="I11" t="str">
            <v>1305597949</v>
          </cell>
          <cell r="J11">
            <v>0</v>
          </cell>
          <cell r="K11">
            <v>0</v>
          </cell>
          <cell r="L11">
            <v>0</v>
          </cell>
          <cell r="M11">
            <v>1198</v>
          </cell>
          <cell r="N11">
            <v>172</v>
          </cell>
          <cell r="O11">
            <v>188</v>
          </cell>
          <cell r="P11">
            <v>190</v>
          </cell>
          <cell r="Q11">
            <v>171</v>
          </cell>
          <cell r="R11">
            <v>147</v>
          </cell>
          <cell r="S11">
            <v>158</v>
          </cell>
          <cell r="T11">
            <v>172</v>
          </cell>
          <cell r="U11" t="str">
            <v>Guðný Gunnarsdóttir  (0)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ir við alla gamalt"/>
      <sheetName val="Innsláttur"/>
      <sheetName val="Skilgreiningar"/>
      <sheetName val="Allir við alla"/>
      <sheetName val="Staða"/>
      <sheetName val="Autt"/>
      <sheetName val="Töfluröð"/>
      <sheetName val="Töfluröð - Leikir"/>
      <sheetName val="Leikm. 1"/>
      <sheetName val="Leikm. 2"/>
      <sheetName val="Leikm. 3"/>
      <sheetName val="Leikm. 4"/>
      <sheetName val="Leikm. 5"/>
      <sheetName val="Leikm. 6"/>
      <sheetName val="Leikm. 7"/>
      <sheetName val="Leikm. 8"/>
      <sheetName val="Autt2"/>
      <sheetName val="Module1"/>
      <sheetName val="Module2"/>
      <sheetName val="Module4"/>
    </sheetNames>
    <sheetDataSet>
      <sheetData sheetId="2">
        <row r="1">
          <cell r="C1" t="str">
            <v>Nóa Sírus mótið 2007</v>
          </cell>
        </row>
        <row r="4">
          <cell r="H4">
            <v>7</v>
          </cell>
        </row>
        <row r="5">
          <cell r="H5">
            <v>7</v>
          </cell>
        </row>
        <row r="6">
          <cell r="H6">
            <v>7</v>
          </cell>
        </row>
        <row r="7">
          <cell r="H7">
            <v>7</v>
          </cell>
        </row>
        <row r="8">
          <cell r="H8">
            <v>7</v>
          </cell>
        </row>
        <row r="9">
          <cell r="H9">
            <v>7</v>
          </cell>
        </row>
        <row r="10">
          <cell r="H10">
            <v>7</v>
          </cell>
        </row>
        <row r="11">
          <cell r="H1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C15" sqref="C15"/>
    </sheetView>
  </sheetViews>
  <sheetFormatPr defaultColWidth="9.140625" defaultRowHeight="12.75"/>
  <cols>
    <col min="1" max="1" width="8.140625" style="0" customWidth="1"/>
    <col min="2" max="2" width="40.7109375" style="0" bestFit="1" customWidth="1"/>
    <col min="3" max="4" width="13.28125" style="0" customWidth="1"/>
  </cols>
  <sheetData>
    <row r="1" spans="1:4" s="1" customFormat="1" ht="30">
      <c r="A1" s="19" t="s">
        <v>23</v>
      </c>
      <c r="B1" s="19"/>
      <c r="C1" s="19"/>
      <c r="D1" s="19"/>
    </row>
    <row r="2" spans="1:4" ht="30">
      <c r="A2" s="18" t="s">
        <v>22</v>
      </c>
      <c r="B2" s="18"/>
      <c r="C2" s="18"/>
      <c r="D2" s="18"/>
    </row>
    <row r="3" spans="1:4" ht="19.5">
      <c r="A3" s="2"/>
      <c r="B3" s="3" t="s">
        <v>0</v>
      </c>
      <c r="C3" s="4" t="s">
        <v>10</v>
      </c>
      <c r="D3" s="5" t="s">
        <v>7</v>
      </c>
    </row>
    <row r="4" spans="1:4" ht="18.75">
      <c r="A4" s="6">
        <v>1</v>
      </c>
      <c r="B4" s="7" t="s">
        <v>3</v>
      </c>
      <c r="C4" s="8">
        <v>1540</v>
      </c>
      <c r="D4" s="9">
        <f aca="true" t="shared" si="0" ref="D4:D35">C4/6</f>
        <v>256.6666666666667</v>
      </c>
    </row>
    <row r="5" spans="1:4" ht="18.75">
      <c r="A5" s="6">
        <v>2</v>
      </c>
      <c r="B5" s="7" t="s">
        <v>2</v>
      </c>
      <c r="C5" s="8">
        <v>1476</v>
      </c>
      <c r="D5" s="9">
        <f t="shared" si="0"/>
        <v>246</v>
      </c>
    </row>
    <row r="6" spans="1:4" ht="18.75">
      <c r="A6" s="6">
        <v>3</v>
      </c>
      <c r="B6" s="7" t="s">
        <v>24</v>
      </c>
      <c r="C6" s="8">
        <v>1473</v>
      </c>
      <c r="D6" s="9">
        <f t="shared" si="0"/>
        <v>245.5</v>
      </c>
    </row>
    <row r="7" spans="1:4" ht="18.75">
      <c r="A7" s="6">
        <v>4</v>
      </c>
      <c r="B7" s="7" t="s">
        <v>8</v>
      </c>
      <c r="C7" s="8">
        <v>1392</v>
      </c>
      <c r="D7" s="9">
        <f t="shared" si="0"/>
        <v>232</v>
      </c>
    </row>
    <row r="8" spans="1:4" ht="18.75">
      <c r="A8" s="6">
        <v>5</v>
      </c>
      <c r="B8" s="7" t="s">
        <v>15</v>
      </c>
      <c r="C8" s="8">
        <v>1377</v>
      </c>
      <c r="D8" s="9">
        <f t="shared" si="0"/>
        <v>229.5</v>
      </c>
    </row>
    <row r="9" spans="1:4" ht="18.75">
      <c r="A9" s="6">
        <v>6</v>
      </c>
      <c r="B9" s="7" t="s">
        <v>19</v>
      </c>
      <c r="C9" s="8">
        <v>1369</v>
      </c>
      <c r="D9" s="9">
        <f t="shared" si="0"/>
        <v>228.16666666666666</v>
      </c>
    </row>
    <row r="10" spans="1:4" ht="18.75">
      <c r="A10" s="6">
        <v>7</v>
      </c>
      <c r="B10" s="7" t="s">
        <v>5</v>
      </c>
      <c r="C10" s="8">
        <v>1360</v>
      </c>
      <c r="D10" s="9">
        <f t="shared" si="0"/>
        <v>226.66666666666666</v>
      </c>
    </row>
    <row r="11" spans="1:4" ht="18.75">
      <c r="A11" s="6">
        <v>8</v>
      </c>
      <c r="B11" s="7" t="s">
        <v>13</v>
      </c>
      <c r="C11" s="8">
        <v>1357</v>
      </c>
      <c r="D11" s="9">
        <f t="shared" si="0"/>
        <v>226.16666666666666</v>
      </c>
    </row>
    <row r="12" spans="1:4" ht="18.75">
      <c r="A12" s="6">
        <v>9</v>
      </c>
      <c r="B12" s="7" t="s">
        <v>1</v>
      </c>
      <c r="C12" s="8">
        <v>1335</v>
      </c>
      <c r="D12" s="9">
        <f t="shared" si="0"/>
        <v>222.5</v>
      </c>
    </row>
    <row r="13" spans="1:4" ht="18.75">
      <c r="A13" s="6">
        <v>10</v>
      </c>
      <c r="B13" s="7" t="s">
        <v>6</v>
      </c>
      <c r="C13" s="8">
        <v>1330</v>
      </c>
      <c r="D13" s="9">
        <f t="shared" si="0"/>
        <v>221.66666666666666</v>
      </c>
    </row>
    <row r="14" spans="1:4" ht="18.75">
      <c r="A14" s="6">
        <v>11</v>
      </c>
      <c r="B14" s="7" t="s">
        <v>25</v>
      </c>
      <c r="C14" s="8">
        <v>1328</v>
      </c>
      <c r="D14" s="9">
        <f t="shared" si="0"/>
        <v>221.33333333333334</v>
      </c>
    </row>
    <row r="15" spans="1:4" ht="19.5" thickBot="1">
      <c r="A15" s="14">
        <v>12</v>
      </c>
      <c r="B15" s="15" t="s">
        <v>16</v>
      </c>
      <c r="C15" s="16">
        <v>1327</v>
      </c>
      <c r="D15" s="17">
        <f t="shared" si="0"/>
        <v>221.16666666666666</v>
      </c>
    </row>
    <row r="16" spans="1:4" ht="18.75">
      <c r="A16" s="10">
        <v>13</v>
      </c>
      <c r="B16" s="11" t="s">
        <v>9</v>
      </c>
      <c r="C16" s="12">
        <v>1324</v>
      </c>
      <c r="D16" s="13">
        <f t="shared" si="0"/>
        <v>220.66666666666666</v>
      </c>
    </row>
    <row r="17" spans="1:4" ht="18.75">
      <c r="A17" s="6">
        <v>14</v>
      </c>
      <c r="B17" s="7" t="s">
        <v>34</v>
      </c>
      <c r="C17" s="8">
        <v>1320</v>
      </c>
      <c r="D17" s="9">
        <f t="shared" si="0"/>
        <v>220</v>
      </c>
    </row>
    <row r="18" spans="1:4" ht="18.75">
      <c r="A18" s="6">
        <v>15</v>
      </c>
      <c r="B18" s="7" t="s">
        <v>17</v>
      </c>
      <c r="C18" s="8">
        <v>1300</v>
      </c>
      <c r="D18" s="9">
        <f t="shared" si="0"/>
        <v>216.66666666666666</v>
      </c>
    </row>
    <row r="19" spans="1:4" ht="18.75">
      <c r="A19" s="6">
        <v>16</v>
      </c>
      <c r="B19" s="7" t="s">
        <v>26</v>
      </c>
      <c r="C19" s="8">
        <v>1288</v>
      </c>
      <c r="D19" s="9">
        <f t="shared" si="0"/>
        <v>214.66666666666666</v>
      </c>
    </row>
    <row r="20" spans="1:4" ht="18.75">
      <c r="A20" s="6">
        <v>17</v>
      </c>
      <c r="B20" s="7" t="s">
        <v>27</v>
      </c>
      <c r="C20" s="8">
        <v>1284</v>
      </c>
      <c r="D20" s="9">
        <f t="shared" si="0"/>
        <v>214</v>
      </c>
    </row>
    <row r="21" spans="1:4" ht="18.75">
      <c r="A21" s="6">
        <v>18</v>
      </c>
      <c r="B21" s="7" t="s">
        <v>32</v>
      </c>
      <c r="C21" s="8">
        <v>1279</v>
      </c>
      <c r="D21" s="9">
        <f t="shared" si="0"/>
        <v>213.16666666666666</v>
      </c>
    </row>
    <row r="22" spans="1:4" ht="18.75">
      <c r="A22" s="6">
        <v>19</v>
      </c>
      <c r="B22" s="7" t="s">
        <v>4</v>
      </c>
      <c r="C22" s="8">
        <v>1271</v>
      </c>
      <c r="D22" s="9">
        <f t="shared" si="0"/>
        <v>211.83333333333334</v>
      </c>
    </row>
    <row r="23" spans="1:4" ht="18.75">
      <c r="A23" s="6">
        <v>20</v>
      </c>
      <c r="B23" s="7" t="s">
        <v>28</v>
      </c>
      <c r="C23" s="8">
        <v>1267</v>
      </c>
      <c r="D23" s="9">
        <f t="shared" si="0"/>
        <v>211.16666666666666</v>
      </c>
    </row>
    <row r="24" spans="1:4" ht="18.75">
      <c r="A24" s="6">
        <v>21</v>
      </c>
      <c r="B24" s="7" t="s">
        <v>38</v>
      </c>
      <c r="C24" s="8">
        <v>1253</v>
      </c>
      <c r="D24" s="9">
        <f t="shared" si="0"/>
        <v>208.83333333333334</v>
      </c>
    </row>
    <row r="25" spans="1:4" ht="18.75">
      <c r="A25" s="6">
        <v>22</v>
      </c>
      <c r="B25" s="7" t="s">
        <v>14</v>
      </c>
      <c r="C25" s="8">
        <v>1249</v>
      </c>
      <c r="D25" s="9">
        <f t="shared" si="0"/>
        <v>208.16666666666666</v>
      </c>
    </row>
    <row r="26" spans="1:4" ht="18.75">
      <c r="A26" s="6">
        <v>23</v>
      </c>
      <c r="B26" s="7" t="s">
        <v>35</v>
      </c>
      <c r="C26" s="8">
        <v>1248</v>
      </c>
      <c r="D26" s="9">
        <f t="shared" si="0"/>
        <v>208</v>
      </c>
    </row>
    <row r="27" spans="1:4" ht="18.75">
      <c r="A27" s="6">
        <v>24</v>
      </c>
      <c r="B27" s="7" t="s">
        <v>29</v>
      </c>
      <c r="C27" s="8">
        <v>1243</v>
      </c>
      <c r="D27" s="9">
        <f t="shared" si="0"/>
        <v>207.16666666666666</v>
      </c>
    </row>
    <row r="28" spans="1:4" ht="18.75">
      <c r="A28" s="6">
        <v>25</v>
      </c>
      <c r="B28" s="7" t="s">
        <v>30</v>
      </c>
      <c r="C28" s="8">
        <v>1231</v>
      </c>
      <c r="D28" s="9">
        <f t="shared" si="0"/>
        <v>205.16666666666666</v>
      </c>
    </row>
    <row r="29" spans="1:4" ht="18.75">
      <c r="A29" s="6">
        <v>26</v>
      </c>
      <c r="B29" s="7" t="s">
        <v>31</v>
      </c>
      <c r="C29" s="8">
        <v>1223</v>
      </c>
      <c r="D29" s="9">
        <f t="shared" si="0"/>
        <v>203.83333333333334</v>
      </c>
    </row>
    <row r="30" spans="1:4" ht="18.75">
      <c r="A30" s="6">
        <v>27</v>
      </c>
      <c r="B30" s="7" t="s">
        <v>18</v>
      </c>
      <c r="C30" s="8">
        <v>1205</v>
      </c>
      <c r="D30" s="9">
        <f t="shared" si="0"/>
        <v>200.83333333333334</v>
      </c>
    </row>
    <row r="31" spans="1:4" ht="18.75">
      <c r="A31" s="6">
        <v>28</v>
      </c>
      <c r="B31" s="7" t="s">
        <v>33</v>
      </c>
      <c r="C31" s="8">
        <v>1185</v>
      </c>
      <c r="D31" s="9">
        <f t="shared" si="0"/>
        <v>197.5</v>
      </c>
    </row>
    <row r="32" spans="1:4" ht="18.75">
      <c r="A32" s="6">
        <v>29</v>
      </c>
      <c r="B32" s="7" t="s">
        <v>20</v>
      </c>
      <c r="C32" s="8">
        <v>1129</v>
      </c>
      <c r="D32" s="9">
        <f t="shared" si="0"/>
        <v>188.16666666666666</v>
      </c>
    </row>
    <row r="33" spans="1:4" ht="18.75">
      <c r="A33" s="6">
        <v>30</v>
      </c>
      <c r="B33" s="7" t="s">
        <v>12</v>
      </c>
      <c r="C33" s="8">
        <v>1121</v>
      </c>
      <c r="D33" s="9">
        <f t="shared" si="0"/>
        <v>186.83333333333334</v>
      </c>
    </row>
    <row r="34" spans="1:4" ht="18.75">
      <c r="A34" s="6">
        <v>31</v>
      </c>
      <c r="B34" s="7" t="s">
        <v>36</v>
      </c>
      <c r="C34" s="8">
        <v>1081</v>
      </c>
      <c r="D34" s="9">
        <f t="shared" si="0"/>
        <v>180.16666666666666</v>
      </c>
    </row>
    <row r="35" spans="1:4" ht="18.75">
      <c r="A35" s="6">
        <v>32</v>
      </c>
      <c r="B35" s="7" t="s">
        <v>37</v>
      </c>
      <c r="C35" s="8">
        <v>1059</v>
      </c>
      <c r="D35" s="9">
        <f t="shared" si="0"/>
        <v>176.5</v>
      </c>
    </row>
  </sheetData>
  <mergeCells count="2">
    <mergeCell ref="A2:D2"/>
    <mergeCell ref="A1:D1"/>
  </mergeCells>
  <printOptions horizontalCentered="1"/>
  <pageMargins left="0.6692913385826772" right="0.6299212598425197" top="0.5118110236220472" bottom="0.4724409448818898" header="0.4330708661417323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D28" sqref="D28"/>
    </sheetView>
  </sheetViews>
  <sheetFormatPr defaultColWidth="9.140625" defaultRowHeight="12.75"/>
  <cols>
    <col min="1" max="1" width="8.140625" style="0" customWidth="1"/>
    <col min="2" max="2" width="40.7109375" style="0" bestFit="1" customWidth="1"/>
    <col min="3" max="4" width="13.28125" style="0" customWidth="1"/>
  </cols>
  <sheetData>
    <row r="1" spans="1:4" s="1" customFormat="1" ht="35.25" customHeight="1">
      <c r="A1" s="19" t="s">
        <v>23</v>
      </c>
      <c r="B1" s="19"/>
      <c r="C1" s="19"/>
      <c r="D1" s="19"/>
    </row>
    <row r="2" spans="1:4" ht="30">
      <c r="A2" s="18" t="s">
        <v>21</v>
      </c>
      <c r="B2" s="18"/>
      <c r="C2" s="18"/>
      <c r="D2" s="18"/>
    </row>
    <row r="3" spans="1:4" ht="19.5">
      <c r="A3" s="2"/>
      <c r="B3" s="3" t="s">
        <v>0</v>
      </c>
      <c r="C3" s="4" t="s">
        <v>11</v>
      </c>
      <c r="D3" s="5" t="s">
        <v>7</v>
      </c>
    </row>
    <row r="4" spans="1:4" ht="18.75">
      <c r="A4" s="6">
        <v>1</v>
      </c>
      <c r="B4" s="7" t="s">
        <v>3</v>
      </c>
      <c r="C4" s="8">
        <v>1540</v>
      </c>
      <c r="D4" s="9">
        <f>C4/6</f>
        <v>256.6666666666667</v>
      </c>
    </row>
    <row r="5" spans="1:4" ht="18.75">
      <c r="A5" s="6">
        <v>2</v>
      </c>
      <c r="B5" s="7" t="s">
        <v>2</v>
      </c>
      <c r="C5" s="8">
        <v>1476</v>
      </c>
      <c r="D5" s="9">
        <f>C5/6</f>
        <v>246</v>
      </c>
    </row>
    <row r="6" spans="1:4" ht="18.75">
      <c r="A6" s="6">
        <v>3</v>
      </c>
      <c r="B6" s="7" t="s">
        <v>24</v>
      </c>
      <c r="C6" s="8">
        <v>1473</v>
      </c>
      <c r="D6" s="9">
        <f>C6/6</f>
        <v>245.5</v>
      </c>
    </row>
    <row r="7" spans="1:4" ht="18.75">
      <c r="A7" s="6">
        <v>4</v>
      </c>
      <c r="B7" s="7" t="s">
        <v>8</v>
      </c>
      <c r="C7" s="8">
        <v>1392</v>
      </c>
      <c r="D7" s="9">
        <f>C7/6</f>
        <v>232</v>
      </c>
    </row>
    <row r="8" spans="1:4" ht="18.75">
      <c r="A8" s="6">
        <v>5</v>
      </c>
      <c r="B8" s="7" t="s">
        <v>19</v>
      </c>
      <c r="C8" s="8">
        <v>1369</v>
      </c>
      <c r="D8" s="9">
        <f>C8/6</f>
        <v>228.16666666666666</v>
      </c>
    </row>
    <row r="9" spans="1:4" ht="18.75">
      <c r="A9" s="6">
        <v>6</v>
      </c>
      <c r="B9" s="7" t="s">
        <v>13</v>
      </c>
      <c r="C9" s="8">
        <v>1357</v>
      </c>
      <c r="D9" s="9">
        <f>C9/6</f>
        <v>226.16666666666666</v>
      </c>
    </row>
    <row r="10" spans="1:4" ht="18.75">
      <c r="A10" s="6">
        <v>7</v>
      </c>
      <c r="B10" s="7" t="s">
        <v>5</v>
      </c>
      <c r="C10" s="8">
        <v>1354</v>
      </c>
      <c r="D10" s="9">
        <f>C10/6</f>
        <v>225.66666666666666</v>
      </c>
    </row>
    <row r="11" spans="1:4" ht="18.75">
      <c r="A11" s="6">
        <v>8</v>
      </c>
      <c r="B11" s="7" t="s">
        <v>25</v>
      </c>
      <c r="C11" s="8">
        <v>1328</v>
      </c>
      <c r="D11" s="9">
        <f>C11/6</f>
        <v>221.33333333333334</v>
      </c>
    </row>
    <row r="12" spans="1:4" ht="18.75">
      <c r="A12" s="6">
        <v>9</v>
      </c>
      <c r="B12" s="7" t="s">
        <v>9</v>
      </c>
      <c r="C12" s="8">
        <v>1324</v>
      </c>
      <c r="D12" s="9">
        <f>C12/6</f>
        <v>220.66666666666666</v>
      </c>
    </row>
    <row r="13" spans="1:4" ht="18.75">
      <c r="A13" s="6">
        <v>10</v>
      </c>
      <c r="B13" s="7" t="s">
        <v>1</v>
      </c>
      <c r="C13" s="8">
        <v>1323</v>
      </c>
      <c r="D13" s="9">
        <f>C13/6</f>
        <v>220.5</v>
      </c>
    </row>
    <row r="14" spans="1:4" ht="18.75">
      <c r="A14" s="6">
        <v>11</v>
      </c>
      <c r="B14" s="7" t="s">
        <v>6</v>
      </c>
      <c r="C14" s="8">
        <v>1294</v>
      </c>
      <c r="D14" s="9">
        <f>C14/6</f>
        <v>215.66666666666666</v>
      </c>
    </row>
    <row r="15" spans="1:4" ht="18.75">
      <c r="A15" s="6">
        <v>12</v>
      </c>
      <c r="B15" s="7" t="s">
        <v>34</v>
      </c>
      <c r="C15" s="8">
        <v>1290</v>
      </c>
      <c r="D15" s="9">
        <f>C15/6</f>
        <v>215</v>
      </c>
    </row>
    <row r="16" spans="1:4" ht="18.75">
      <c r="A16" s="6">
        <v>13</v>
      </c>
      <c r="B16" s="7" t="s">
        <v>16</v>
      </c>
      <c r="C16" s="8">
        <v>1279</v>
      </c>
      <c r="D16" s="9">
        <f>C16/6</f>
        <v>213.16666666666666</v>
      </c>
    </row>
    <row r="17" spans="1:4" ht="18.75">
      <c r="A17" s="6">
        <v>14</v>
      </c>
      <c r="B17" s="7" t="s">
        <v>17</v>
      </c>
      <c r="C17" s="8">
        <v>1234</v>
      </c>
      <c r="D17" s="9">
        <f>C17/6</f>
        <v>205.66666666666666</v>
      </c>
    </row>
    <row r="18" spans="1:4" ht="18.75">
      <c r="A18" s="6">
        <v>15</v>
      </c>
      <c r="B18" s="7" t="s">
        <v>32</v>
      </c>
      <c r="C18" s="8">
        <v>1225</v>
      </c>
      <c r="D18" s="9">
        <f>C18/6</f>
        <v>204.16666666666666</v>
      </c>
    </row>
    <row r="19" spans="1:4" ht="19.5" thickBot="1">
      <c r="A19" s="14">
        <v>16</v>
      </c>
      <c r="B19" s="15" t="s">
        <v>4</v>
      </c>
      <c r="C19" s="16">
        <v>1211</v>
      </c>
      <c r="D19" s="17">
        <f>C19/6</f>
        <v>201.83333333333334</v>
      </c>
    </row>
    <row r="20" spans="1:4" ht="18.75">
      <c r="A20" s="10">
        <v>17</v>
      </c>
      <c r="B20" s="11" t="s">
        <v>26</v>
      </c>
      <c r="C20" s="12">
        <v>1180</v>
      </c>
      <c r="D20" s="13">
        <f>C20/6</f>
        <v>196.66666666666666</v>
      </c>
    </row>
    <row r="21" spans="1:4" ht="18.75">
      <c r="A21" s="6">
        <v>18</v>
      </c>
      <c r="B21" s="7" t="s">
        <v>38</v>
      </c>
      <c r="C21" s="8">
        <v>1163</v>
      </c>
      <c r="D21" s="9">
        <f>C21/6</f>
        <v>193.83333333333334</v>
      </c>
    </row>
    <row r="22" spans="1:4" ht="18.75">
      <c r="A22" s="10">
        <v>19</v>
      </c>
      <c r="B22" s="7" t="s">
        <v>18</v>
      </c>
      <c r="C22" s="8">
        <v>1151</v>
      </c>
      <c r="D22" s="9">
        <f>C22/6</f>
        <v>191.83333333333334</v>
      </c>
    </row>
    <row r="23" spans="1:4" ht="18.75">
      <c r="A23" s="6">
        <v>20</v>
      </c>
      <c r="B23" s="7" t="s">
        <v>29</v>
      </c>
      <c r="C23" s="8">
        <v>1141</v>
      </c>
      <c r="D23" s="9">
        <f>C23/6</f>
        <v>190.16666666666666</v>
      </c>
    </row>
    <row r="24" spans="1:4" ht="18.75">
      <c r="A24" s="10">
        <v>21</v>
      </c>
      <c r="B24" s="7" t="s">
        <v>14</v>
      </c>
      <c r="C24" s="8">
        <v>1135</v>
      </c>
      <c r="D24" s="9">
        <f>C24/6</f>
        <v>189.16666666666666</v>
      </c>
    </row>
    <row r="25" spans="1:4" ht="18.75">
      <c r="A25" s="6">
        <v>22</v>
      </c>
      <c r="B25" s="7" t="s">
        <v>15</v>
      </c>
      <c r="C25" s="8">
        <v>1107</v>
      </c>
      <c r="D25" s="9">
        <f>C25/6</f>
        <v>184.5</v>
      </c>
    </row>
    <row r="26" spans="1:4" ht="18.75">
      <c r="A26" s="10">
        <v>23</v>
      </c>
      <c r="B26" s="7" t="s">
        <v>31</v>
      </c>
      <c r="C26" s="8">
        <v>1073</v>
      </c>
      <c r="D26" s="9">
        <f>C26/6</f>
        <v>178.83333333333334</v>
      </c>
    </row>
    <row r="27" spans="1:4" ht="18.75">
      <c r="A27" s="6">
        <v>24</v>
      </c>
      <c r="B27" s="7" t="s">
        <v>20</v>
      </c>
      <c r="C27" s="8">
        <v>1069</v>
      </c>
      <c r="D27" s="9">
        <f>C27/6</f>
        <v>178.16666666666666</v>
      </c>
    </row>
    <row r="28" spans="1:4" ht="18.75">
      <c r="A28" s="10">
        <v>25</v>
      </c>
      <c r="B28" s="7" t="s">
        <v>35</v>
      </c>
      <c r="C28" s="8">
        <v>1062</v>
      </c>
      <c r="D28" s="9">
        <f>C28/6</f>
        <v>177</v>
      </c>
    </row>
    <row r="29" spans="1:4" ht="18.75">
      <c r="A29" s="6">
        <v>26</v>
      </c>
      <c r="B29" s="7" t="s">
        <v>33</v>
      </c>
      <c r="C29" s="8">
        <v>1059</v>
      </c>
      <c r="D29" s="9">
        <f>C29/6</f>
        <v>176.5</v>
      </c>
    </row>
    <row r="30" spans="1:4" ht="18.75">
      <c r="A30" s="10">
        <v>27</v>
      </c>
      <c r="B30" s="7" t="s">
        <v>12</v>
      </c>
      <c r="C30" s="8">
        <v>1019</v>
      </c>
      <c r="D30" s="9">
        <f>C30/6</f>
        <v>169.83333333333334</v>
      </c>
    </row>
    <row r="31" spans="1:4" ht="18.75">
      <c r="A31" s="6">
        <v>28</v>
      </c>
      <c r="B31" s="7" t="s">
        <v>27</v>
      </c>
      <c r="C31" s="8">
        <v>966</v>
      </c>
      <c r="D31" s="9">
        <f>C31/6</f>
        <v>161</v>
      </c>
    </row>
    <row r="32" spans="1:4" ht="18.75">
      <c r="A32" s="10">
        <v>29</v>
      </c>
      <c r="B32" s="7" t="s">
        <v>30</v>
      </c>
      <c r="C32" s="8">
        <v>955</v>
      </c>
      <c r="D32" s="9">
        <f>C32/6</f>
        <v>159.16666666666666</v>
      </c>
    </row>
    <row r="33" spans="1:4" ht="18.75">
      <c r="A33" s="6">
        <v>30</v>
      </c>
      <c r="B33" s="7" t="s">
        <v>37</v>
      </c>
      <c r="C33" s="8">
        <v>921</v>
      </c>
      <c r="D33" s="9">
        <f>C33/6</f>
        <v>153.5</v>
      </c>
    </row>
    <row r="34" spans="1:4" ht="18.75">
      <c r="A34" s="10">
        <v>31</v>
      </c>
      <c r="B34" s="7" t="s">
        <v>28</v>
      </c>
      <c r="C34" s="8">
        <v>889</v>
      </c>
      <c r="D34" s="9">
        <f>C34/6</f>
        <v>148.16666666666666</v>
      </c>
    </row>
    <row r="35" spans="1:4" ht="18.75">
      <c r="A35" s="6">
        <v>32</v>
      </c>
      <c r="B35" s="7" t="s">
        <v>36</v>
      </c>
      <c r="C35" s="8">
        <v>751</v>
      </c>
      <c r="D35" s="9">
        <f>C35/6</f>
        <v>125.16666666666667</v>
      </c>
    </row>
  </sheetData>
  <mergeCells count="2">
    <mergeCell ref="A1:D1"/>
    <mergeCell ref="A2:D2"/>
  </mergeCells>
  <printOptions horizontalCentered="1"/>
  <pageMargins left="0.7480314960629921" right="0.7480314960629921" top="0.4330708661417323" bottom="0.5905511811023623" header="0.35433070866141736" footer="0.43307086614173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I30" sqref="I30"/>
    </sheetView>
  </sheetViews>
  <sheetFormatPr defaultColWidth="9.140625" defaultRowHeight="12.75"/>
  <cols>
    <col min="1" max="1" width="7.140625" style="0" customWidth="1"/>
    <col min="2" max="2" width="0.2890625" style="0" customWidth="1"/>
    <col min="3" max="3" width="26.8515625" style="0" bestFit="1" customWidth="1"/>
    <col min="4" max="4" width="15.7109375" style="0" hidden="1" customWidth="1"/>
    <col min="5" max="5" width="8.140625" style="0" customWidth="1"/>
    <col min="6" max="6" width="7.8515625" style="0" customWidth="1"/>
    <col min="7" max="7" width="10.140625" style="0" customWidth="1"/>
    <col min="8" max="9" width="8.00390625" style="0" customWidth="1"/>
    <col min="10" max="11" width="9.28125" style="0" customWidth="1"/>
    <col min="15" max="15" width="7.140625" style="0" customWidth="1"/>
    <col min="17" max="17" width="9.57421875" style="0" customWidth="1"/>
  </cols>
  <sheetData>
    <row r="1" spans="1:12" ht="26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1" ht="13.5" thickBot="1">
      <c r="A2" s="21"/>
      <c r="B2" s="21"/>
      <c r="C2" s="22" t="s">
        <v>40</v>
      </c>
      <c r="D2" s="22"/>
      <c r="E2" s="23">
        <f>FjöldiÁður+MAX('[1]Skilgreiningar'!H4:H11)</f>
        <v>7</v>
      </c>
      <c r="F2" s="21"/>
      <c r="G2" s="21"/>
      <c r="H2" s="21"/>
      <c r="I2" s="21"/>
      <c r="J2" s="21"/>
      <c r="K2" s="21"/>
    </row>
    <row r="3" spans="1:12" ht="33.75" customHeight="1" thickBot="1">
      <c r="A3" s="24" t="s">
        <v>41</v>
      </c>
      <c r="B3" s="25"/>
      <c r="C3" s="25" t="s">
        <v>0</v>
      </c>
      <c r="D3" s="25"/>
      <c r="E3" s="25" t="s">
        <v>42</v>
      </c>
      <c r="F3" s="25" t="s">
        <v>43</v>
      </c>
      <c r="G3" s="25" t="s">
        <v>44</v>
      </c>
      <c r="H3" s="25" t="s">
        <v>45</v>
      </c>
      <c r="I3" s="25" t="s">
        <v>46</v>
      </c>
      <c r="J3" s="25" t="s">
        <v>47</v>
      </c>
      <c r="K3" s="25" t="s">
        <v>48</v>
      </c>
      <c r="L3" s="26" t="s">
        <v>59</v>
      </c>
    </row>
    <row r="4" spans="1:17" ht="12.75">
      <c r="A4" s="27">
        <f aca="true" t="shared" si="0" ref="A4:A11">ROW()-3</f>
        <v>1</v>
      </c>
      <c r="B4" s="28">
        <v>1</v>
      </c>
      <c r="C4" s="29" t="s">
        <v>3</v>
      </c>
      <c r="D4" s="30">
        <f aca="true" t="shared" si="1" ref="D4:D11">ROW()-3</f>
        <v>1</v>
      </c>
      <c r="E4" s="30" t="s">
        <v>55</v>
      </c>
      <c r="F4" s="30">
        <v>0</v>
      </c>
      <c r="G4" s="30">
        <v>0</v>
      </c>
      <c r="H4" s="30">
        <v>1686</v>
      </c>
      <c r="I4" s="30">
        <v>145</v>
      </c>
      <c r="J4" s="31">
        <v>1831</v>
      </c>
      <c r="K4" s="32">
        <v>240.85714285714286</v>
      </c>
      <c r="L4" s="33">
        <v>0</v>
      </c>
      <c r="Q4" s="48"/>
    </row>
    <row r="5" spans="1:17" ht="12.75">
      <c r="A5" s="34">
        <f t="shared" si="0"/>
        <v>2</v>
      </c>
      <c r="B5" s="35">
        <v>5</v>
      </c>
      <c r="C5" s="36" t="s">
        <v>9</v>
      </c>
      <c r="D5" s="37">
        <f t="shared" si="1"/>
        <v>2</v>
      </c>
      <c r="E5" s="30" t="s">
        <v>56</v>
      </c>
      <c r="F5" s="30">
        <v>0</v>
      </c>
      <c r="G5" s="30">
        <v>0</v>
      </c>
      <c r="H5" s="30">
        <v>1608</v>
      </c>
      <c r="I5" s="30">
        <v>160</v>
      </c>
      <c r="J5" s="38">
        <v>1768</v>
      </c>
      <c r="K5" s="32">
        <v>229.71428571428572</v>
      </c>
      <c r="L5" s="33">
        <v>-63</v>
      </c>
      <c r="Q5" s="48"/>
    </row>
    <row r="6" spans="1:17" ht="12.75">
      <c r="A6" s="34">
        <f t="shared" si="0"/>
        <v>3</v>
      </c>
      <c r="B6" s="35">
        <v>2</v>
      </c>
      <c r="C6" s="36" t="s">
        <v>24</v>
      </c>
      <c r="D6" s="37">
        <f t="shared" si="1"/>
        <v>3</v>
      </c>
      <c r="E6" s="30" t="s">
        <v>57</v>
      </c>
      <c r="F6" s="30">
        <v>0</v>
      </c>
      <c r="G6" s="30">
        <v>0</v>
      </c>
      <c r="H6" s="30">
        <v>1596</v>
      </c>
      <c r="I6" s="30">
        <v>95</v>
      </c>
      <c r="J6" s="38">
        <v>1691</v>
      </c>
      <c r="K6" s="32">
        <v>228</v>
      </c>
      <c r="L6" s="33">
        <v>-140</v>
      </c>
      <c r="Q6" s="48"/>
    </row>
    <row r="7" spans="1:17" ht="12.75">
      <c r="A7" s="34">
        <f t="shared" si="0"/>
        <v>4</v>
      </c>
      <c r="B7" s="35">
        <v>4</v>
      </c>
      <c r="C7" s="36" t="s">
        <v>5</v>
      </c>
      <c r="D7" s="37">
        <f t="shared" si="1"/>
        <v>4</v>
      </c>
      <c r="E7" s="30" t="s">
        <v>56</v>
      </c>
      <c r="F7" s="30">
        <v>0</v>
      </c>
      <c r="G7" s="30">
        <v>0</v>
      </c>
      <c r="H7" s="30">
        <v>1554</v>
      </c>
      <c r="I7" s="30">
        <v>135</v>
      </c>
      <c r="J7" s="38">
        <v>1689</v>
      </c>
      <c r="K7" s="32">
        <v>222</v>
      </c>
      <c r="L7" s="33">
        <v>-142</v>
      </c>
      <c r="Q7" s="48"/>
    </row>
    <row r="8" spans="1:17" ht="12.75">
      <c r="A8" s="34">
        <f t="shared" si="0"/>
        <v>5</v>
      </c>
      <c r="B8" s="35">
        <v>3</v>
      </c>
      <c r="C8" s="36" t="s">
        <v>19</v>
      </c>
      <c r="D8" s="37">
        <f t="shared" si="1"/>
        <v>5</v>
      </c>
      <c r="E8" s="30" t="s">
        <v>56</v>
      </c>
      <c r="F8" s="30">
        <v>0</v>
      </c>
      <c r="G8" s="30">
        <v>0</v>
      </c>
      <c r="H8" s="30">
        <v>1518</v>
      </c>
      <c r="I8" s="30">
        <v>75</v>
      </c>
      <c r="J8" s="38">
        <v>1593</v>
      </c>
      <c r="K8" s="32">
        <v>216.85714285714286</v>
      </c>
      <c r="L8" s="33">
        <v>-238</v>
      </c>
      <c r="Q8" s="48"/>
    </row>
    <row r="9" spans="1:17" ht="12.75">
      <c r="A9" s="34">
        <f t="shared" si="0"/>
        <v>6</v>
      </c>
      <c r="B9" s="35">
        <v>6</v>
      </c>
      <c r="C9" s="36" t="s">
        <v>34</v>
      </c>
      <c r="D9" s="37">
        <f t="shared" si="1"/>
        <v>6</v>
      </c>
      <c r="E9" s="30" t="s">
        <v>56</v>
      </c>
      <c r="F9" s="30">
        <v>0</v>
      </c>
      <c r="G9" s="30">
        <v>0</v>
      </c>
      <c r="H9" s="30">
        <v>1489</v>
      </c>
      <c r="I9" s="30">
        <v>95</v>
      </c>
      <c r="J9" s="38">
        <v>1584</v>
      </c>
      <c r="K9" s="32">
        <v>212.71428571428572</v>
      </c>
      <c r="L9" s="33">
        <v>-247</v>
      </c>
      <c r="Q9" s="48"/>
    </row>
    <row r="10" spans="1:17" ht="13.5" customHeight="1">
      <c r="A10" s="34">
        <f t="shared" si="0"/>
        <v>7</v>
      </c>
      <c r="B10" s="35">
        <v>7</v>
      </c>
      <c r="C10" s="36" t="s">
        <v>17</v>
      </c>
      <c r="D10" s="37">
        <f t="shared" si="1"/>
        <v>7</v>
      </c>
      <c r="E10" s="30" t="s">
        <v>58</v>
      </c>
      <c r="F10" s="30">
        <v>0</v>
      </c>
      <c r="G10" s="30">
        <v>0</v>
      </c>
      <c r="H10" s="30">
        <v>1414</v>
      </c>
      <c r="I10" s="30">
        <v>100</v>
      </c>
      <c r="J10" s="38">
        <v>1514</v>
      </c>
      <c r="K10" s="32">
        <v>202</v>
      </c>
      <c r="L10" s="33">
        <v>-317</v>
      </c>
      <c r="Q10" s="48"/>
    </row>
    <row r="11" spans="1:17" ht="12.75" customHeight="1" thickBot="1">
      <c r="A11" s="39">
        <f t="shared" si="0"/>
        <v>8</v>
      </c>
      <c r="B11" s="40">
        <v>8</v>
      </c>
      <c r="C11" s="41" t="s">
        <v>38</v>
      </c>
      <c r="D11" s="42">
        <f t="shared" si="1"/>
        <v>8</v>
      </c>
      <c r="E11" s="43" t="s">
        <v>56</v>
      </c>
      <c r="F11" s="43">
        <f>VLOOKUP(B11,Leikmenn,5)</f>
        <v>0</v>
      </c>
      <c r="G11" s="43">
        <f>VLOOKUP(B11,Leikmenn,3)</f>
        <v>0</v>
      </c>
      <c r="H11" s="43">
        <v>1198</v>
      </c>
      <c r="I11" s="43">
        <v>0</v>
      </c>
      <c r="J11" s="44">
        <v>1198</v>
      </c>
      <c r="K11" s="45">
        <v>171.14285714285714</v>
      </c>
      <c r="L11" s="33">
        <v>-633</v>
      </c>
      <c r="Q11" s="48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J4" sqref="J4:J11"/>
    </sheetView>
  </sheetViews>
  <sheetFormatPr defaultColWidth="9.140625" defaultRowHeight="12.75"/>
  <cols>
    <col min="1" max="1" width="7.140625" style="0" customWidth="1"/>
    <col min="2" max="2" width="0.2890625" style="0" customWidth="1"/>
    <col min="3" max="3" width="26.8515625" style="0" bestFit="1" customWidth="1"/>
    <col min="4" max="4" width="15.7109375" style="0" hidden="1" customWidth="1"/>
    <col min="5" max="5" width="8.140625" style="0" customWidth="1"/>
    <col min="6" max="6" width="7.8515625" style="0" customWidth="1"/>
    <col min="7" max="7" width="10.140625" style="0" customWidth="1"/>
    <col min="8" max="9" width="8.00390625" style="0" customWidth="1"/>
    <col min="10" max="11" width="9.28125" style="0" customWidth="1"/>
    <col min="15" max="15" width="7.140625" style="0" customWidth="1"/>
    <col min="17" max="17" width="9.57421875" style="0" customWidth="1"/>
  </cols>
  <sheetData>
    <row r="1" spans="1:11" ht="26.25">
      <c r="A1" s="20" t="str">
        <f>TitillMóts</f>
        <v>Nóa Sírus mótið 2007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thickBot="1">
      <c r="A2" s="21"/>
      <c r="B2" s="21"/>
      <c r="C2" s="22" t="s">
        <v>40</v>
      </c>
      <c r="D2" s="22"/>
      <c r="E2" s="23">
        <f>FjöldiÁður+MAX('[2]Skilgreiningar'!H4:H11)</f>
        <v>7</v>
      </c>
      <c r="F2" s="21"/>
      <c r="G2" s="21"/>
      <c r="H2" s="21"/>
      <c r="I2" s="21"/>
      <c r="J2" s="21"/>
      <c r="K2" s="21"/>
    </row>
    <row r="3" spans="1:12" ht="33.75" customHeight="1" thickBot="1">
      <c r="A3" s="24" t="s">
        <v>41</v>
      </c>
      <c r="B3" s="25"/>
      <c r="C3" s="25" t="s">
        <v>0</v>
      </c>
      <c r="D3" s="25"/>
      <c r="E3" s="25" t="s">
        <v>42</v>
      </c>
      <c r="F3" s="25" t="s">
        <v>43</v>
      </c>
      <c r="G3" s="25" t="s">
        <v>44</v>
      </c>
      <c r="H3" s="25" t="s">
        <v>45</v>
      </c>
      <c r="I3" s="25" t="s">
        <v>46</v>
      </c>
      <c r="J3" s="25" t="s">
        <v>47</v>
      </c>
      <c r="K3" s="25" t="s">
        <v>48</v>
      </c>
      <c r="L3" s="26" t="s">
        <v>59</v>
      </c>
    </row>
    <row r="4" spans="1:17" ht="12.75">
      <c r="A4" s="27">
        <f aca="true" t="shared" si="0" ref="A4:A11">ROW()-3</f>
        <v>1</v>
      </c>
      <c r="B4" s="28">
        <v>1</v>
      </c>
      <c r="C4" s="29" t="s">
        <v>2</v>
      </c>
      <c r="D4" s="30">
        <v>1</v>
      </c>
      <c r="E4" s="30" t="s">
        <v>56</v>
      </c>
      <c r="F4" s="30">
        <v>0</v>
      </c>
      <c r="G4" s="30">
        <v>0</v>
      </c>
      <c r="H4" s="30">
        <v>1656</v>
      </c>
      <c r="I4" s="30">
        <v>165</v>
      </c>
      <c r="J4" s="31">
        <v>1821</v>
      </c>
      <c r="K4" s="32">
        <v>236.57142857142858</v>
      </c>
      <c r="L4" s="33">
        <v>0</v>
      </c>
      <c r="Q4" s="48"/>
    </row>
    <row r="5" spans="1:17" ht="12.75">
      <c r="A5" s="34">
        <f t="shared" si="0"/>
        <v>2</v>
      </c>
      <c r="B5" s="35">
        <v>2</v>
      </c>
      <c r="C5" s="36" t="s">
        <v>8</v>
      </c>
      <c r="D5" s="37">
        <v>2</v>
      </c>
      <c r="E5" s="30" t="s">
        <v>56</v>
      </c>
      <c r="F5" s="30">
        <v>0</v>
      </c>
      <c r="G5" s="30">
        <v>0</v>
      </c>
      <c r="H5" s="30">
        <v>1542</v>
      </c>
      <c r="I5" s="30">
        <v>130</v>
      </c>
      <c r="J5" s="38">
        <v>1672</v>
      </c>
      <c r="K5" s="32">
        <v>220.28571428571428</v>
      </c>
      <c r="L5" s="33">
        <v>-149</v>
      </c>
      <c r="Q5" s="48"/>
    </row>
    <row r="6" spans="1:17" ht="12.75">
      <c r="A6" s="34">
        <f t="shared" si="0"/>
        <v>3</v>
      </c>
      <c r="B6" s="35">
        <v>3</v>
      </c>
      <c r="C6" s="36" t="s">
        <v>13</v>
      </c>
      <c r="D6" s="37">
        <v>3</v>
      </c>
      <c r="E6" s="30" t="s">
        <v>57</v>
      </c>
      <c r="F6" s="30">
        <v>0</v>
      </c>
      <c r="G6" s="30">
        <v>0</v>
      </c>
      <c r="H6" s="30">
        <v>1555</v>
      </c>
      <c r="I6" s="30">
        <v>115</v>
      </c>
      <c r="J6" s="38">
        <v>1670</v>
      </c>
      <c r="K6" s="32">
        <v>222.14285714285714</v>
      </c>
      <c r="L6" s="33">
        <v>-151</v>
      </c>
      <c r="Q6" s="48"/>
    </row>
    <row r="7" spans="1:17" ht="12.75">
      <c r="A7" s="34">
        <f t="shared" si="0"/>
        <v>4</v>
      </c>
      <c r="B7" s="35">
        <v>4</v>
      </c>
      <c r="C7" s="36" t="s">
        <v>25</v>
      </c>
      <c r="D7" s="37">
        <v>4</v>
      </c>
      <c r="E7" s="30" t="s">
        <v>55</v>
      </c>
      <c r="F7" s="30">
        <v>0</v>
      </c>
      <c r="G7" s="30">
        <v>0</v>
      </c>
      <c r="H7" s="30">
        <v>1502</v>
      </c>
      <c r="I7" s="30">
        <v>110</v>
      </c>
      <c r="J7" s="38">
        <v>1612</v>
      </c>
      <c r="K7" s="32">
        <v>214.57142857142858</v>
      </c>
      <c r="L7" s="33">
        <v>-209</v>
      </c>
      <c r="Q7" s="48"/>
    </row>
    <row r="8" spans="1:17" ht="12.75">
      <c r="A8" s="34">
        <f t="shared" si="0"/>
        <v>5</v>
      </c>
      <c r="B8" s="35">
        <v>6</v>
      </c>
      <c r="C8" s="36" t="s">
        <v>16</v>
      </c>
      <c r="D8" s="37">
        <v>5</v>
      </c>
      <c r="E8" s="30" t="s">
        <v>56</v>
      </c>
      <c r="F8" s="30">
        <v>0</v>
      </c>
      <c r="G8" s="30">
        <v>0</v>
      </c>
      <c r="H8" s="30">
        <v>1474</v>
      </c>
      <c r="I8" s="30">
        <v>80</v>
      </c>
      <c r="J8" s="38">
        <v>1554</v>
      </c>
      <c r="K8" s="32">
        <v>210.57142857142858</v>
      </c>
      <c r="L8" s="33">
        <v>-267</v>
      </c>
      <c r="Q8" s="48"/>
    </row>
    <row r="9" spans="1:17" ht="12.75">
      <c r="A9" s="34">
        <f t="shared" si="0"/>
        <v>6</v>
      </c>
      <c r="B9" s="35">
        <v>7</v>
      </c>
      <c r="C9" s="36" t="s">
        <v>32</v>
      </c>
      <c r="D9" s="37">
        <v>6</v>
      </c>
      <c r="E9" s="30" t="s">
        <v>56</v>
      </c>
      <c r="F9" s="30">
        <v>0</v>
      </c>
      <c r="G9" s="30">
        <v>0</v>
      </c>
      <c r="H9" s="30">
        <v>1473</v>
      </c>
      <c r="I9" s="30">
        <v>70</v>
      </c>
      <c r="J9" s="38">
        <v>1543</v>
      </c>
      <c r="K9" s="32">
        <v>210.42857142857142</v>
      </c>
      <c r="L9" s="33">
        <v>-278</v>
      </c>
      <c r="Q9" s="48"/>
    </row>
    <row r="10" spans="1:17" ht="12.75">
      <c r="A10" s="34">
        <f t="shared" si="0"/>
        <v>7</v>
      </c>
      <c r="B10" s="35">
        <v>5</v>
      </c>
      <c r="C10" s="36" t="s">
        <v>6</v>
      </c>
      <c r="D10" s="37">
        <v>7</v>
      </c>
      <c r="E10" s="30" t="s">
        <v>55</v>
      </c>
      <c r="F10" s="30">
        <v>0</v>
      </c>
      <c r="G10" s="30">
        <v>0</v>
      </c>
      <c r="H10" s="30">
        <v>1441</v>
      </c>
      <c r="I10" s="30">
        <v>65</v>
      </c>
      <c r="J10" s="38">
        <v>1506</v>
      </c>
      <c r="K10" s="32">
        <v>205.85714285714286</v>
      </c>
      <c r="L10" s="33">
        <v>-315</v>
      </c>
      <c r="Q10" s="48"/>
    </row>
    <row r="11" spans="1:17" ht="13.5" thickBot="1">
      <c r="A11" s="39">
        <f t="shared" si="0"/>
        <v>8</v>
      </c>
      <c r="B11" s="40">
        <v>8</v>
      </c>
      <c r="C11" s="41" t="s">
        <v>14</v>
      </c>
      <c r="D11" s="42">
        <v>8</v>
      </c>
      <c r="E11" s="43" t="s">
        <v>56</v>
      </c>
      <c r="F11" s="43">
        <v>0</v>
      </c>
      <c r="G11" s="43">
        <v>0</v>
      </c>
      <c r="H11" s="43">
        <v>1382</v>
      </c>
      <c r="I11" s="43">
        <v>55</v>
      </c>
      <c r="J11" s="44">
        <v>1437</v>
      </c>
      <c r="K11" s="45">
        <v>197.42857142857142</v>
      </c>
      <c r="L11" s="33">
        <v>-384</v>
      </c>
      <c r="Q11" s="48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26.8515625" style="0" bestFit="1" customWidth="1"/>
    <col min="4" max="4" width="15.7109375" style="0" hidden="1" customWidth="1"/>
    <col min="5" max="5" width="6.28125" style="0" customWidth="1"/>
    <col min="6" max="6" width="7.8515625" style="0" customWidth="1"/>
    <col min="7" max="7" width="10.140625" style="0" customWidth="1"/>
    <col min="8" max="8" width="8.00390625" style="0" customWidth="1"/>
    <col min="9" max="9" width="6.421875" style="0" customWidth="1"/>
    <col min="10" max="10" width="9.28125" style="0" customWidth="1"/>
    <col min="11" max="11" width="5.7109375" style="0" customWidth="1"/>
    <col min="15" max="15" width="7.140625" style="0" customWidth="1"/>
    <col min="17" max="17" width="9.57421875" style="0" customWidth="1"/>
  </cols>
  <sheetData>
    <row r="2" ht="12.75">
      <c r="C2" s="46" t="s">
        <v>49</v>
      </c>
    </row>
    <row r="4" spans="3:10" ht="12.75">
      <c r="C4" s="46"/>
      <c r="D4" s="46"/>
      <c r="E4" s="46"/>
      <c r="F4" s="47" t="s">
        <v>50</v>
      </c>
      <c r="G4" s="47" t="s">
        <v>51</v>
      </c>
      <c r="H4" s="47" t="s">
        <v>52</v>
      </c>
      <c r="I4" s="47"/>
      <c r="J4" s="47"/>
    </row>
    <row r="5" spans="3:11" ht="12.75">
      <c r="C5" s="46" t="s">
        <v>53</v>
      </c>
      <c r="D5" s="46"/>
      <c r="E5" s="46"/>
      <c r="F5" s="47">
        <v>249</v>
      </c>
      <c r="G5" s="47">
        <v>214</v>
      </c>
      <c r="H5" s="47">
        <v>463</v>
      </c>
      <c r="I5" s="50" t="s">
        <v>54</v>
      </c>
      <c r="J5" s="50"/>
      <c r="K5" s="50"/>
    </row>
    <row r="6" spans="3:10" ht="12.75">
      <c r="C6" s="46" t="s">
        <v>60</v>
      </c>
      <c r="D6" s="46"/>
      <c r="E6" s="47"/>
      <c r="F6" s="47">
        <v>204</v>
      </c>
      <c r="G6" s="47">
        <v>226</v>
      </c>
      <c r="H6" s="47">
        <v>430</v>
      </c>
      <c r="I6" s="47"/>
      <c r="J6" s="47"/>
    </row>
    <row r="7" spans="3:10" ht="12.75">
      <c r="C7" s="46"/>
      <c r="D7" s="46"/>
      <c r="E7" s="47"/>
      <c r="F7" s="49"/>
      <c r="G7" s="49"/>
      <c r="H7" s="47"/>
      <c r="I7" s="47"/>
      <c r="J7" s="47"/>
    </row>
  </sheetData>
  <mergeCells count="1">
    <mergeCell ref="I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Íslandspóstur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Starfsmenn</dc:creator>
  <cp:keywords/>
  <dc:description/>
  <cp:lastModifiedBy>Starfsmenn</cp:lastModifiedBy>
  <cp:lastPrinted>2007-04-22T16:25:48Z</cp:lastPrinted>
  <dcterms:created xsi:type="dcterms:W3CDTF">2006-03-24T12:48:17Z</dcterms:created>
  <dcterms:modified xsi:type="dcterms:W3CDTF">2007-04-22T16:26:08Z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