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660" windowHeight="5895" activeTab="0"/>
  </bookViews>
  <sheets>
    <sheet name="Staða" sheetId="1" r:id="rId1"/>
    <sheet name="Stig" sheetId="2" r:id="rId2"/>
  </sheets>
  <definedNames>
    <definedName name="_xlnm.Print_Area" localSheetId="0">'Staða'!$A$1:$P$63</definedName>
  </definedNames>
  <calcPr fullCalcOnLoad="1"/>
</workbook>
</file>

<file path=xl/sharedStrings.xml><?xml version="1.0" encoding="utf-8"?>
<sst xmlns="http://schemas.openxmlformats.org/spreadsheetml/2006/main" count="309" uniqueCount="100">
  <si>
    <t>1. fl. pilta</t>
  </si>
  <si>
    <t>Félag</t>
  </si>
  <si>
    <t>M.tal</t>
  </si>
  <si>
    <t>Heild</t>
  </si>
  <si>
    <t>Leik</t>
  </si>
  <si>
    <t>Stig</t>
  </si>
  <si>
    <t>Sæti</t>
  </si>
  <si>
    <t>1.umf.</t>
  </si>
  <si>
    <t>L</t>
  </si>
  <si>
    <t>St.</t>
  </si>
  <si>
    <t>2.umf.</t>
  </si>
  <si>
    <t>3.umf.</t>
  </si>
  <si>
    <t>4.umf.</t>
  </si>
  <si>
    <t>5.umf.</t>
  </si>
  <si>
    <t>ÍR</t>
  </si>
  <si>
    <t>KFA</t>
  </si>
  <si>
    <t>1. fl. stúlkna</t>
  </si>
  <si>
    <t>2. fl. pilta</t>
  </si>
  <si>
    <t>2. fl. stúlkna</t>
  </si>
  <si>
    <t>3. fl. pilta</t>
  </si>
  <si>
    <t>300788-2119</t>
  </si>
  <si>
    <t>3. fl. stúlkna</t>
  </si>
  <si>
    <t>4. fl. pilta</t>
  </si>
  <si>
    <t>4. fl. stúlkna</t>
  </si>
  <si>
    <t>171291-3809</t>
  </si>
  <si>
    <t>Ástrós Pétursdóttir</t>
  </si>
  <si>
    <t>010591-4149</t>
  </si>
  <si>
    <t>221091-3109</t>
  </si>
  <si>
    <t>Magnús Sigurjón Guðmundsson</t>
  </si>
  <si>
    <t>Hafliði Örn Ólafsson</t>
  </si>
  <si>
    <t>Stefán Claessen</t>
  </si>
  <si>
    <t>211286-2379</t>
  </si>
  <si>
    <t>Röð</t>
  </si>
  <si>
    <t>Skúli Freyr Sigurðsson</t>
  </si>
  <si>
    <t>040288-2529</t>
  </si>
  <si>
    <t>Róbert Dan Sigurðsson</t>
  </si>
  <si>
    <t>190890-2959</t>
  </si>
  <si>
    <t>Bergþóra Rós Ólafsdóttir</t>
  </si>
  <si>
    <t>Magnús Magnússon</t>
  </si>
  <si>
    <t>Karen Rut Sigurðardóttir</t>
  </si>
  <si>
    <t>151189-2619</t>
  </si>
  <si>
    <t>211191-2879</t>
  </si>
  <si>
    <t>281093-4289</t>
  </si>
  <si>
    <t>Steinunn Inga Guðmundsdóttir</t>
  </si>
  <si>
    <t>Bylgja Ösp Pedersen</t>
  </si>
  <si>
    <t>040692-2669</t>
  </si>
  <si>
    <t>020993-3249</t>
  </si>
  <si>
    <t>Gunnar Ágúst Ómarsson</t>
  </si>
  <si>
    <t>Kristófer Arnar Júlíusson</t>
  </si>
  <si>
    <t>290693-2929</t>
  </si>
  <si>
    <t>Meistarakeppni ungmenna 2006–2007</t>
  </si>
  <si>
    <t>11 - 13 ára (fæddar 1995-1993)</t>
  </si>
  <si>
    <t>20 - 22 ára (fæddir 1986-1984)</t>
  </si>
  <si>
    <t>20 - 22 ára (fæddar 1986-1984)</t>
  </si>
  <si>
    <t>17 - 19 ára (fæddir 1989 -1987)</t>
  </si>
  <si>
    <t>17 - 19 ára (fæddar 1989 -1987)</t>
  </si>
  <si>
    <t>14 - 16 ára (fæddir 1992 -1990)</t>
  </si>
  <si>
    <t>14 - 16 ára (fæddar 1992 -1990)</t>
  </si>
  <si>
    <t>11 - 13 ára (fæddir 1995 -1993)</t>
  </si>
  <si>
    <t>090594-2739</t>
  </si>
  <si>
    <t>Árni Magnússon</t>
  </si>
  <si>
    <t>Jón Kristinn Sigurðsson</t>
  </si>
  <si>
    <t>Haukur E. Benediktsson</t>
  </si>
  <si>
    <t>301090-3079</t>
  </si>
  <si>
    <t>Andri Már Ólafsson</t>
  </si>
  <si>
    <t>KFR</t>
  </si>
  <si>
    <t>Bjarni Páll Jakobsson</t>
  </si>
  <si>
    <t>160689-2859</t>
  </si>
  <si>
    <t>101286-2159</t>
  </si>
  <si>
    <t>Hafþór Harðarson</t>
  </si>
  <si>
    <t>Jón Ingi Ragnarsson</t>
  </si>
  <si>
    <t>180589-2799</t>
  </si>
  <si>
    <t>160989-3439</t>
  </si>
  <si>
    <t>Magna Ýr Hjálmtýsdóttir</t>
  </si>
  <si>
    <t>Páll Óli Knútsson</t>
  </si>
  <si>
    <t>050191-2069</t>
  </si>
  <si>
    <t>Eiríkur Arnar Björgvinsson</t>
  </si>
  <si>
    <t>220884-3849</t>
  </si>
  <si>
    <t>300389-2019</t>
  </si>
  <si>
    <t>201089-2559</t>
  </si>
  <si>
    <t>Magnús Geir Jensson</t>
  </si>
  <si>
    <t>171285-2169</t>
  </si>
  <si>
    <t>231192-3019</t>
  </si>
  <si>
    <t>Guðlaugur Valgeirsson</t>
  </si>
  <si>
    <t>241186-2459</t>
  </si>
  <si>
    <t>290393-2809</t>
  </si>
  <si>
    <t>Arnór Elís Kristjánsson</t>
  </si>
  <si>
    <t>Margrét Björg Jónsdóttir</t>
  </si>
  <si>
    <t>121094-3559</t>
  </si>
  <si>
    <t>Hjördís Helga Árnadóttir</t>
  </si>
  <si>
    <t>220690-2379</t>
  </si>
  <si>
    <t>Guðmundur Óli Magnússon</t>
  </si>
  <si>
    <t>Einar Sigurður Sigurðsson</t>
  </si>
  <si>
    <t>121093-3679</t>
  </si>
  <si>
    <t>Guðmundur Narfi Magnússon</t>
  </si>
  <si>
    <t>090193-2799</t>
  </si>
  <si>
    <t>021295-2809</t>
  </si>
  <si>
    <t>Helgi Þór kristinsson</t>
  </si>
  <si>
    <t>Braut</t>
  </si>
  <si>
    <t>Niðurstöður 3. umf.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</si>
</sst>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.&quot;_);\(#,##0\ &quot;kr.&quot;\)"/>
    <numFmt numFmtId="165" formatCode="#,##0\ &quot;kr.&quot;_);[Red]\(#,##0\ &quot;kr.&quot;\)"/>
    <numFmt numFmtId="166" formatCode="#,##0.00\ &quot;kr.&quot;_);\(#,##0.00\ &quot;kr.&quot;\)"/>
    <numFmt numFmtId="167" formatCode="#,##0.00\ &quot;kr.&quot;_);[Red]\(#,##0.00\ &quot;kr.&quot;\)"/>
    <numFmt numFmtId="168" formatCode="_ * #,##0_)\ &quot;kr.&quot;_ ;_ * \(#,##0\)\ &quot;kr.&quot;_ ;_ * &quot;-&quot;_)\ &quot;kr.&quot;_ ;_ @_ "/>
    <numFmt numFmtId="169" formatCode="_ * #,##0_)\ _k_r_._ ;_ * \(#,##0\)\ _k_r_._ ;_ * &quot;-&quot;_)\ _k_r_._ ;_ @_ "/>
    <numFmt numFmtId="170" formatCode="_ * #,##0.00_)\ &quot;kr.&quot;_ ;_ * \(#,##0.00\)\ &quot;kr.&quot;_ ;_ * &quot;-&quot;??_)\ &quot;kr.&quot;_ ;_ @_ "/>
    <numFmt numFmtId="171" formatCode="_ * #,##0.00_)\ _k_r_._ ;_ * \(#,##0.00\)\ _k_r_._ ;_ * &quot;-&quot;??_)\ _k_r_.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3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6" xfId="0" applyFont="1" applyBorder="1" applyAlignment="1">
      <alignment/>
    </xf>
    <xf numFmtId="176" fontId="5" fillId="0" borderId="6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2" borderId="0" xfId="0" applyFont="1" applyFill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/>
    </xf>
    <xf numFmtId="176" fontId="5" fillId="0" borderId="16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7" xfId="0" applyFont="1" applyBorder="1" applyAlignment="1">
      <alignment/>
    </xf>
    <xf numFmtId="176" fontId="5" fillId="0" borderId="4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176" fontId="5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7" xfId="0" applyBorder="1" applyAlignment="1">
      <alignment/>
    </xf>
    <xf numFmtId="0" fontId="4" fillId="0" borderId="19" xfId="0" applyFont="1" applyBorder="1" applyAlignment="1">
      <alignment/>
    </xf>
    <xf numFmtId="176" fontId="5" fillId="0" borderId="1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76" fontId="5" fillId="0" borderId="19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Border="1" applyAlignment="1">
      <alignment/>
    </xf>
    <xf numFmtId="0" fontId="5" fillId="2" borderId="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15" xfId="0" applyBorder="1" applyAlignment="1">
      <alignment/>
    </xf>
    <xf numFmtId="0" fontId="4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Border="1" applyAlignment="1">
      <alignment/>
    </xf>
    <xf numFmtId="0" fontId="0" fillId="2" borderId="0" xfId="0" applyFill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0" xfId="0" applyFont="1" applyFill="1" applyBorder="1" applyAlignment="1">
      <alignment/>
    </xf>
    <xf numFmtId="0" fontId="2" fillId="0" borderId="32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2" xfId="0" applyFont="1" applyFill="1" applyBorder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ur@milanoline.is" TargetMode="External" /><Relationship Id="rId2" Type="http://schemas.openxmlformats.org/officeDocument/2006/relationships/hyperlink" Target="mailto:arndisb@visir.is" TargetMode="External" /><Relationship Id="rId3" Type="http://schemas.openxmlformats.org/officeDocument/2006/relationships/hyperlink" Target="mailto:keilaimjodd@simnet.is" TargetMode="External" /><Relationship Id="rId4" Type="http://schemas.openxmlformats.org/officeDocument/2006/relationships/hyperlink" Target="mailto:ivar75@hotmail.com" TargetMode="External" /><Relationship Id="rId5" Type="http://schemas.openxmlformats.org/officeDocument/2006/relationships/hyperlink" Target="mailto:birgir.k@simnet.is" TargetMode="External" /><Relationship Id="rId6" Type="http://schemas.openxmlformats.org/officeDocument/2006/relationships/hyperlink" Target="mailto:jonmagga@simnet.is" TargetMode="External" /><Relationship Id="rId7" Type="http://schemas.openxmlformats.org/officeDocument/2006/relationships/hyperlink" Target="mailto:arndisb@visir.is" TargetMode="External" /><Relationship Id="rId8" Type="http://schemas.openxmlformats.org/officeDocument/2006/relationships/hyperlink" Target="mailto:steini@hreinarlinur.is" TargetMode="External" /><Relationship Id="rId9" Type="http://schemas.openxmlformats.org/officeDocument/2006/relationships/hyperlink" Target="mailto:rellir@simnet.is" TargetMode="External" /><Relationship Id="rId10" Type="http://schemas.openxmlformats.org/officeDocument/2006/relationships/hyperlink" Target="mailto:asgeirh@postur.is" TargetMode="External" /><Relationship Id="rId11" Type="http://schemas.openxmlformats.org/officeDocument/2006/relationships/hyperlink" Target="mailto:jonmagga@simnet.is" TargetMode="External" /><Relationship Id="rId12" Type="http://schemas.openxmlformats.org/officeDocument/2006/relationships/hyperlink" Target="mailto:ivar75@hotmail.com" TargetMode="External" /><Relationship Id="rId13" Type="http://schemas.openxmlformats.org/officeDocument/2006/relationships/hyperlink" Target="mailto:geirith@ejs.is" TargetMode="External" /><Relationship Id="rId14" Type="http://schemas.openxmlformats.org/officeDocument/2006/relationships/hyperlink" Target="mailto:viglin@spron.is" TargetMode="External" /><Relationship Id="rId15" Type="http://schemas.openxmlformats.org/officeDocument/2006/relationships/hyperlink" Target="mailto:bara@decode.is" TargetMode="External" /><Relationship Id="rId16" Type="http://schemas.openxmlformats.org/officeDocument/2006/relationships/hyperlink" Target="mailto:arnar@hreinarlinur.is" TargetMode="External" /><Relationship Id="rId17" Type="http://schemas.openxmlformats.org/officeDocument/2006/relationships/hyperlink" Target="http://innrivefur/web/thjodskra?thjodHeimilisfang=R&#243;sarima%206&amp;thjodTafla=einstaklingur&amp;thjodHefLeitad=Y" TargetMode="External" /><Relationship Id="rId18" Type="http://schemas.openxmlformats.org/officeDocument/2006/relationships/hyperlink" Target="mailto:keilaimjodd@simnet.is" TargetMode="External" /><Relationship Id="rId19" Type="http://schemas.openxmlformats.org/officeDocument/2006/relationships/hyperlink" Target="mailto:material@its.is" TargetMode="External" /><Relationship Id="rId20" Type="http://schemas.openxmlformats.org/officeDocument/2006/relationships/hyperlink" Target="http://innrivefur/web/thjodskra?thjodHeimilisfang=R&#243;sarima%206&amp;thjodTafla=einstaklingur&amp;thjodHefLeitad=Y" TargetMode="External" /><Relationship Id="rId21" Type="http://schemas.openxmlformats.org/officeDocument/2006/relationships/hyperlink" Target="mailto:jonmagga@simnet.is" TargetMode="External" /><Relationship Id="rId22" Type="http://schemas.openxmlformats.org/officeDocument/2006/relationships/hyperlink" Target="mailto:haukurod@internet.is" TargetMode="External" /><Relationship Id="rId23" Type="http://schemas.openxmlformats.org/officeDocument/2006/relationships/hyperlink" Target="mailto:toti@landsbanki.is" TargetMode="External" /><Relationship Id="rId24" Type="http://schemas.openxmlformats.org/officeDocument/2006/relationships/hyperlink" Target="mailto:hud@islandia.is" TargetMode="External" /><Relationship Id="rId25" Type="http://schemas.openxmlformats.org/officeDocument/2006/relationships/hyperlink" Target="mailto:mattibakari@internet.is" TargetMode="External" /><Relationship Id="rId26" Type="http://schemas.openxmlformats.org/officeDocument/2006/relationships/hyperlink" Target="mailto:rellir@simnet.is" TargetMode="External" /><Relationship Id="rId27" Type="http://schemas.openxmlformats.org/officeDocument/2006/relationships/hyperlink" Target="mailto:bara@decode.is" TargetMode="External" /><Relationship Id="rId28" Type="http://schemas.openxmlformats.org/officeDocument/2006/relationships/hyperlink" Target="mailto:haukur76@hotmail.com" TargetMode="External" /><Relationship Id="rId29" Type="http://schemas.openxmlformats.org/officeDocument/2006/relationships/hyperlink" Target="mailto:arndisb@visir.is" TargetMode="External" /><Relationship Id="rId30" Type="http://schemas.openxmlformats.org/officeDocument/2006/relationships/hyperlink" Target="mailto:hud@islandia.is" TargetMode="External" /><Relationship Id="rId31" Type="http://schemas.openxmlformats.org/officeDocument/2006/relationships/hyperlink" Target="mailto:jonmagga@simnet.is" TargetMode="External" /><Relationship Id="rId32" Type="http://schemas.openxmlformats.org/officeDocument/2006/relationships/hyperlink" Target="mailto:arnar@hreinarlinur.is" TargetMode="External" /><Relationship Id="rId33" Type="http://schemas.openxmlformats.org/officeDocument/2006/relationships/hyperlink" Target="mailto:steini@hreinarlinur.is" TargetMode="External" /><Relationship Id="rId34" Type="http://schemas.openxmlformats.org/officeDocument/2006/relationships/hyperlink" Target="mailto:flug@postur.is" TargetMode="External" /><Relationship Id="rId35" Type="http://schemas.openxmlformats.org/officeDocument/2006/relationships/hyperlink" Target="mailto:heidrun@spron.is" TargetMode="External" /><Relationship Id="rId36" Type="http://schemas.openxmlformats.org/officeDocument/2006/relationships/hyperlink" Target="mailto:asgeirh@postur.is" TargetMode="External" /><Relationship Id="rId37" Type="http://schemas.openxmlformats.org/officeDocument/2006/relationships/hyperlink" Target="mailto:flug@postur.is" TargetMode="External" /><Relationship Id="rId38" Type="http://schemas.openxmlformats.org/officeDocument/2006/relationships/hyperlink" Target="mailto:keilaimjodd@simnet.is" TargetMode="External" /><Relationship Id="rId39" Type="http://schemas.openxmlformats.org/officeDocument/2006/relationships/hyperlink" Target="mailto:ivar75@hotmail.com" TargetMode="External" /><Relationship Id="rId40" Type="http://schemas.openxmlformats.org/officeDocument/2006/relationships/hyperlink" Target="mailto:birgir.k@simnet.is" TargetMode="External" /><Relationship Id="rId41" Type="http://schemas.openxmlformats.org/officeDocument/2006/relationships/hyperlink" Target="mailto:jonmagga@simnet.is" TargetMode="External" /><Relationship Id="rId42" Type="http://schemas.openxmlformats.org/officeDocument/2006/relationships/hyperlink" Target="mailto:arndisb@visir.is" TargetMode="External" /><Relationship Id="rId43" Type="http://schemas.openxmlformats.org/officeDocument/2006/relationships/hyperlink" Target="mailto:steini@hreinarlinur.is" TargetMode="External" /><Relationship Id="rId44" Type="http://schemas.openxmlformats.org/officeDocument/2006/relationships/hyperlink" Target="mailto:rellir@simnet.is" TargetMode="External" /><Relationship Id="rId45" Type="http://schemas.openxmlformats.org/officeDocument/2006/relationships/hyperlink" Target="mailto:asgeirh@postur.is" TargetMode="External" /><Relationship Id="rId46" Type="http://schemas.openxmlformats.org/officeDocument/2006/relationships/hyperlink" Target="mailto:jonmagga@simnet.is" TargetMode="External" /><Relationship Id="rId47" Type="http://schemas.openxmlformats.org/officeDocument/2006/relationships/hyperlink" Target="mailto:ivar75@hotmail.com" TargetMode="External" /><Relationship Id="rId48" Type="http://schemas.openxmlformats.org/officeDocument/2006/relationships/hyperlink" Target="mailto:geirith@ejs.is" TargetMode="External" /><Relationship Id="rId49" Type="http://schemas.openxmlformats.org/officeDocument/2006/relationships/hyperlink" Target="mailto:viglin@spron.is" TargetMode="External" /><Relationship Id="rId50" Type="http://schemas.openxmlformats.org/officeDocument/2006/relationships/hyperlink" Target="mailto:olafur@tmhf.is" TargetMode="External" /><Relationship Id="rId51" Type="http://schemas.openxmlformats.org/officeDocument/2006/relationships/hyperlink" Target="mailto:arnar@hreinarlinur.is" TargetMode="External" /><Relationship Id="rId52" Type="http://schemas.openxmlformats.org/officeDocument/2006/relationships/hyperlink" Target="mailto:haukur76@hotmail.com" TargetMode="External" /><Relationship Id="rId53" Type="http://schemas.openxmlformats.org/officeDocument/2006/relationships/hyperlink" Target="mailto:keilaimjodd@simnet.is" TargetMode="External" /><Relationship Id="rId54" Type="http://schemas.openxmlformats.org/officeDocument/2006/relationships/hyperlink" Target="mailto:material@its.is" TargetMode="External" /><Relationship Id="rId55" Type="http://schemas.openxmlformats.org/officeDocument/2006/relationships/hyperlink" Target="mailto:halldorh@vis.is" TargetMode="External" /><Relationship Id="rId56" Type="http://schemas.openxmlformats.org/officeDocument/2006/relationships/hyperlink" Target="mailto:jonmagga@simnet.is" TargetMode="External" /><Relationship Id="rId57" Type="http://schemas.openxmlformats.org/officeDocument/2006/relationships/hyperlink" Target="mailto:haukurod@internet.is" TargetMode="External" /><Relationship Id="rId58" Type="http://schemas.openxmlformats.org/officeDocument/2006/relationships/hyperlink" Target="mailto:toti@landsbanki.is" TargetMode="External" /><Relationship Id="rId59" Type="http://schemas.openxmlformats.org/officeDocument/2006/relationships/hyperlink" Target="mailto:hud@islandia.is" TargetMode="External" /><Relationship Id="rId60" Type="http://schemas.openxmlformats.org/officeDocument/2006/relationships/hyperlink" Target="mailto:mattibakari@internet.is" TargetMode="External" /><Relationship Id="rId61" Type="http://schemas.openxmlformats.org/officeDocument/2006/relationships/hyperlink" Target="mailto:rellir@simnet.is" TargetMode="External" /><Relationship Id="rId62" Type="http://schemas.openxmlformats.org/officeDocument/2006/relationships/hyperlink" Target="mailto:bara@decode.is" TargetMode="External" /><Relationship Id="rId63" Type="http://schemas.openxmlformats.org/officeDocument/2006/relationships/hyperlink" Target="mailto:haukur76@hotmail.com" TargetMode="External" /><Relationship Id="rId64" Type="http://schemas.openxmlformats.org/officeDocument/2006/relationships/hyperlink" Target="mailto:hud@islandia.is" TargetMode="External" /><Relationship Id="rId65" Type="http://schemas.openxmlformats.org/officeDocument/2006/relationships/hyperlink" Target="mailto:jonmagga@simnet.is" TargetMode="External" /><Relationship Id="rId66" Type="http://schemas.openxmlformats.org/officeDocument/2006/relationships/hyperlink" Target="mailto:arnar@hreinarlinur.is" TargetMode="External" /><Relationship Id="rId67" Type="http://schemas.openxmlformats.org/officeDocument/2006/relationships/hyperlink" Target="mailto:steini@hreinarlinur.is" TargetMode="External" /><Relationship Id="rId68" Type="http://schemas.openxmlformats.org/officeDocument/2006/relationships/hyperlink" Target="mailto:flug@postur.is" TargetMode="External" /><Relationship Id="rId69" Type="http://schemas.openxmlformats.org/officeDocument/2006/relationships/hyperlink" Target="mailto:heidrun@spron.is" TargetMode="External" /><Relationship Id="rId70" Type="http://schemas.openxmlformats.org/officeDocument/2006/relationships/hyperlink" Target="mailto:asgeirh@postur.is" TargetMode="External" /><Relationship Id="rId71" Type="http://schemas.openxmlformats.org/officeDocument/2006/relationships/hyperlink" Target="mailto:flug@postur.is" TargetMode="External" /><Relationship Id="rId72" Type="http://schemas.openxmlformats.org/officeDocument/2006/relationships/hyperlink" Target="mailto:thuridur@eggid.is" TargetMode="External" /><Relationship Id="rId73" Type="http://schemas.openxmlformats.org/officeDocument/2006/relationships/hyperlink" Target="mailto:lindahronn@hotmail.is" TargetMode="External" /><Relationship Id="rId74" Type="http://schemas.openxmlformats.org/officeDocument/2006/relationships/hyperlink" Target="mailto:birgir.k@simnet.is" TargetMode="External" /><Relationship Id="rId75" Type="http://schemas.openxmlformats.org/officeDocument/2006/relationships/hyperlink" Target="mailto:haukurod@internet.is" TargetMode="External" /><Relationship Id="rId76" Type="http://schemas.openxmlformats.org/officeDocument/2006/relationships/hyperlink" Target="mailto:aro@mi.is" TargetMode="External" /><Relationship Id="rId77" Type="http://schemas.openxmlformats.org/officeDocument/2006/relationships/hyperlink" Target="mailto:unnur@dv.is" TargetMode="External" /><Relationship Id="rId78" Type="http://schemas.openxmlformats.org/officeDocument/2006/relationships/hyperlink" Target="mailto:bjorn.k@simnet.is" TargetMode="External" /><Relationship Id="rId79" Type="http://schemas.openxmlformats.org/officeDocument/2006/relationships/hyperlink" Target="mailto:joi@isl.is" TargetMode="External" /><Relationship Id="rId80" Type="http://schemas.openxmlformats.org/officeDocument/2006/relationships/hyperlink" Target="mailto:helga@spron.is" TargetMode="External" /><Relationship Id="rId81" Type="http://schemas.openxmlformats.org/officeDocument/2006/relationships/hyperlink" Target="http://innrivefur/web/thjodskra?thjodHeimilisfang=Reynimel%2060&amp;thjodTafla=einstaklingur&amp;thjodHefLeitad=Y" TargetMode="External" /><Relationship Id="rId82" Type="http://schemas.openxmlformats.org/officeDocument/2006/relationships/hyperlink" Target="http://innrivefur/web/thjodskra?thjodHeimilisfang=S&#243;lvallag&#246;tu%2037&amp;thjodTafla=einstaklingur&amp;thjodHefLeitad=Y" TargetMode="External" /><Relationship Id="rId83" Type="http://schemas.openxmlformats.org/officeDocument/2006/relationships/hyperlink" Target="mailto:halldorh@vis.is" TargetMode="External" /><Relationship Id="rId84" Type="http://schemas.openxmlformats.org/officeDocument/2006/relationships/hyperlink" Target="mailto:material@its.is" TargetMode="External" /><Relationship Id="rId85" Type="http://schemas.openxmlformats.org/officeDocument/2006/relationships/hyperlink" Target="javascript:searchByAddress('Bar&#240;avogi%2034')" TargetMode="External" /><Relationship Id="rId86" Type="http://schemas.openxmlformats.org/officeDocument/2006/relationships/hyperlink" Target="mailto:petur@milanoline.is" TargetMode="External" /><Relationship Id="rId87" Type="http://schemas.openxmlformats.org/officeDocument/2006/relationships/hyperlink" Target="mailto:hud@islandia.is" TargetMode="External" /><Relationship Id="rId88" Type="http://schemas.openxmlformats.org/officeDocument/2006/relationships/hyperlink" Target="mailto:mattibakari@internet.is" TargetMode="External" /><Relationship Id="rId89" Type="http://schemas.openxmlformats.org/officeDocument/2006/relationships/hyperlink" Target="mailto:sig4@hotmail.com" TargetMode="External" /><Relationship Id="rId90" Type="http://schemas.openxmlformats.org/officeDocument/2006/relationships/hyperlink" Target="mailto:halldorh@vis.is" TargetMode="External" /><Relationship Id="rId91" Type="http://schemas.openxmlformats.org/officeDocument/2006/relationships/hyperlink" Target="mailto:finnlaugurh@postur.is" TargetMode="External" /><Relationship Id="rId92" Type="http://schemas.openxmlformats.org/officeDocument/2006/relationships/hyperlink" Target="mailto:broskallurinn@hotmail.com" TargetMode="External" /><Relationship Id="rId93" Type="http://schemas.openxmlformats.org/officeDocument/2006/relationships/hyperlink" Target="mailto:halldora.ingvarsdottir@landsbanki.is" TargetMode="External" /><Relationship Id="rId94" Type="http://schemas.openxmlformats.org/officeDocument/2006/relationships/hyperlink" Target="mailto:geirith@ejs.is" TargetMode="External" /><Relationship Id="rId95" Type="http://schemas.openxmlformats.org/officeDocument/2006/relationships/hyperlink" Target="mailto:idda@byko.is" TargetMode="External" /><Relationship Id="rId96" Type="http://schemas.openxmlformats.org/officeDocument/2006/relationships/hyperlink" Target="javascript:searchByAddress('Bar&#240;avogi%2034')" TargetMode="External" /><Relationship Id="rId97" Type="http://schemas.openxmlformats.org/officeDocument/2006/relationships/hyperlink" Target="http://www.simaskra.is/control/index?pid=10371&amp;SIMI=5684554" TargetMode="External" /><Relationship Id="rId98" Type="http://schemas.openxmlformats.org/officeDocument/2006/relationships/hyperlink" Target="mailto:finnlaugurh@postur.is" TargetMode="External" /><Relationship Id="rId99" Type="http://schemas.openxmlformats.org/officeDocument/2006/relationships/hyperlink" Target="mailto:hjalli@jonar.is" TargetMode="External" /><Relationship Id="rId100" Type="http://schemas.openxmlformats.org/officeDocument/2006/relationships/hyperlink" Target="mailto:thuridur@eggid.is" TargetMode="External" /><Relationship Id="rId101" Type="http://schemas.openxmlformats.org/officeDocument/2006/relationships/hyperlink" Target="mailto:lindahronn@hotmail.is" TargetMode="External" /><Relationship Id="rId102" Type="http://schemas.openxmlformats.org/officeDocument/2006/relationships/hyperlink" Target="mailto:birgir.k@simnet.is" TargetMode="External" /><Relationship Id="rId103" Type="http://schemas.openxmlformats.org/officeDocument/2006/relationships/hyperlink" Target="mailto:haukurod@internet.is" TargetMode="External" /><Relationship Id="rId104" Type="http://schemas.openxmlformats.org/officeDocument/2006/relationships/hyperlink" Target="mailto:aro@mi.is" TargetMode="External" /><Relationship Id="rId105" Type="http://schemas.openxmlformats.org/officeDocument/2006/relationships/hyperlink" Target="mailto:unnur@dv.is" TargetMode="External" /><Relationship Id="rId106" Type="http://schemas.openxmlformats.org/officeDocument/2006/relationships/hyperlink" Target="mailto:bjorn.k@simnet.is" TargetMode="External" /><Relationship Id="rId107" Type="http://schemas.openxmlformats.org/officeDocument/2006/relationships/hyperlink" Target="mailto:joi@isl.is" TargetMode="External" /><Relationship Id="rId108" Type="http://schemas.openxmlformats.org/officeDocument/2006/relationships/hyperlink" Target="mailto:helga@spron.is" TargetMode="External" /><Relationship Id="rId109" Type="http://schemas.openxmlformats.org/officeDocument/2006/relationships/hyperlink" Target="mailto:finnlaugurh@postur.is" TargetMode="External" /><Relationship Id="rId110" Type="http://schemas.openxmlformats.org/officeDocument/2006/relationships/hyperlink" Target="mailto:steini@hreinarlinur.is" TargetMode="External" /><Relationship Id="rId111" Type="http://schemas.openxmlformats.org/officeDocument/2006/relationships/hyperlink" Target="mailto:halldorh@vis.is" TargetMode="External" /><Relationship Id="rId112" Type="http://schemas.openxmlformats.org/officeDocument/2006/relationships/hyperlink" Target="mailto:material@its.is" TargetMode="External" /><Relationship Id="rId113" Type="http://schemas.openxmlformats.org/officeDocument/2006/relationships/hyperlink" Target="mailto:mattibakari@internet.is" TargetMode="External" /><Relationship Id="rId114" Type="http://schemas.openxmlformats.org/officeDocument/2006/relationships/hyperlink" Target="mailto:hud@islandia.is" TargetMode="External" /><Relationship Id="rId115" Type="http://schemas.openxmlformats.org/officeDocument/2006/relationships/hyperlink" Target="mailto:mattibakari@internet.is" TargetMode="External" /><Relationship Id="rId116" Type="http://schemas.openxmlformats.org/officeDocument/2006/relationships/hyperlink" Target="mailto:sig4@hotmail.com" TargetMode="External" /><Relationship Id="rId117" Type="http://schemas.openxmlformats.org/officeDocument/2006/relationships/hyperlink" Target="mailto:halldorh@vis.is" TargetMode="External" /><Relationship Id="rId118" Type="http://schemas.openxmlformats.org/officeDocument/2006/relationships/hyperlink" Target="mailto:finnlaugurh@postur.is" TargetMode="External" /><Relationship Id="rId119" Type="http://schemas.openxmlformats.org/officeDocument/2006/relationships/hyperlink" Target="mailto:broskallurinn@hotmail.com" TargetMode="External" /><Relationship Id="rId120" Type="http://schemas.openxmlformats.org/officeDocument/2006/relationships/hyperlink" Target="mailto:halldora.ingvarsdottir@landsbanki.is" TargetMode="External" /><Relationship Id="rId121" Type="http://schemas.openxmlformats.org/officeDocument/2006/relationships/hyperlink" Target="mailto:geirith@ejs.is" TargetMode="External" /><Relationship Id="rId122" Type="http://schemas.openxmlformats.org/officeDocument/2006/relationships/hyperlink" Target="mailto:idda@byko.is" TargetMode="External" /><Relationship Id="rId123" Type="http://schemas.openxmlformats.org/officeDocument/2006/relationships/hyperlink" Target="mailto:asgeirh@postur.is" TargetMode="External" /><Relationship Id="rId124" Type="http://schemas.openxmlformats.org/officeDocument/2006/relationships/hyperlink" Target="http://www.simaskra.is/control/index?pid=10371&amp;SIMI=5684554" TargetMode="External" /><Relationship Id="rId125" Type="http://schemas.openxmlformats.org/officeDocument/2006/relationships/hyperlink" Target="mailto:finnlaugurh@postur.is" TargetMode="External" /><Relationship Id="rId126" Type="http://schemas.openxmlformats.org/officeDocument/2006/relationships/hyperlink" Target="mailto:hjalli@jonar.is" TargetMode="External" /><Relationship Id="rId127" Type="http://schemas.openxmlformats.org/officeDocument/2006/relationships/hyperlink" Target="mailto:ago@hi.is" TargetMode="External" /><Relationship Id="rId128" Type="http://schemas.openxmlformats.org/officeDocument/2006/relationships/hyperlink" Target="mailto:astros@tmhf.is" TargetMode="External" /><Relationship Id="rId129" Type="http://schemas.openxmlformats.org/officeDocument/2006/relationships/hyperlink" Target="mailto:gg@sjova.is" TargetMode="External" /><Relationship Id="rId130" Type="http://schemas.openxmlformats.org/officeDocument/2006/relationships/hyperlink" Target="http://innrivefur/web/thjodskra?thjodHeimilisfang=Rekagranda%204&amp;thjodTafla=einstaklingur&amp;thjodHefLeitad=Y" TargetMode="External" /><Relationship Id="rId131" Type="http://schemas.openxmlformats.org/officeDocument/2006/relationships/hyperlink" Target="http://innrivefur/web/thjodskra?thjodHeimilisfang=Seljabraut%2076&amp;thjodTafla=einstaklingur&amp;thjodHefLeitad=Y" TargetMode="External" /><Relationship Id="rId132" Type="http://schemas.openxmlformats.org/officeDocument/2006/relationships/hyperlink" Target="mailto:ago@hi.is" TargetMode="External" /><Relationship Id="rId133" Type="http://schemas.openxmlformats.org/officeDocument/2006/relationships/hyperlink" Target="mailto:flug@postur.is" TargetMode="External" /><Relationship Id="rId134" Type="http://schemas.openxmlformats.org/officeDocument/2006/relationships/hyperlink" Target="http://www.simaskra.is/control/index?pid=10371&amp;SIMI=5684554" TargetMode="External" /><Relationship Id="rId135" Type="http://schemas.openxmlformats.org/officeDocument/2006/relationships/hyperlink" Target="mailto:astros@tmhf.is" TargetMode="External" /><Relationship Id="rId136" Type="http://schemas.openxmlformats.org/officeDocument/2006/relationships/hyperlink" Target="mailto:gg@sjova.is" TargetMode="External" /><Relationship Id="rId137" Type="http://schemas.openxmlformats.org/officeDocument/2006/relationships/hyperlink" Target="mailto:bara@decode.is" TargetMode="External" /><Relationship Id="rId138" Type="http://schemas.openxmlformats.org/officeDocument/2006/relationships/hyperlink" Target="mailto:ivar75@hotmail.com" TargetMode="External" /><Relationship Id="rId139" Type="http://schemas.openxmlformats.org/officeDocument/2006/relationships/hyperlink" Target="mailto:flug@postur.is" TargetMode="External" /><Relationship Id="rId140" Type="http://schemas.openxmlformats.org/officeDocument/2006/relationships/hyperlink" Target="http://www.simaskra.is/control/index?pid=10371&amp;SIMI=5684554" TargetMode="External" /><Relationship Id="rId141" Type="http://schemas.openxmlformats.org/officeDocument/2006/relationships/hyperlink" Target="mailto:berglind@tmhf.is" TargetMode="External" /><Relationship Id="rId142" Type="http://schemas.openxmlformats.org/officeDocument/2006/relationships/hyperlink" Target="mailto:jos@sjova.is" TargetMode="External" /><Relationship Id="rId143" Type="http://schemas.openxmlformats.org/officeDocument/2006/relationships/hyperlink" Target="http://innrivefur/web/thjodskra?thjodHeimilisfang=Rekagranda%204&amp;thjodTafla=einstaklingur&amp;thjodHefLeitad=Y" TargetMode="External" /><Relationship Id="rId144" Type="http://schemas.openxmlformats.org/officeDocument/2006/relationships/hyperlink" Target="http://innrivefur/web/thjodskra?thjodHeimilisfang=S&#243;lvallag&#246;tu%2037&amp;thjodTafla=einstaklingur&amp;thjodHefLeitad=Y" TargetMode="External" /><Relationship Id="rId145" Type="http://schemas.openxmlformats.org/officeDocument/2006/relationships/hyperlink" Target="http://innrivefur/web/thjodskra?thjodHeimilisfang=Seljabraut%2076&amp;thjodTafla=einstaklingur&amp;thjodHefLeitad=Y" TargetMode="External" /><Relationship Id="rId146" Type="http://schemas.openxmlformats.org/officeDocument/2006/relationships/hyperlink" Target="mailto:krissiat@heimsnet.is" TargetMode="External" /><Relationship Id="rId147" Type="http://schemas.openxmlformats.org/officeDocument/2006/relationships/hyperlink" Target="mailto:emilj@vis.is" TargetMode="External" /><Relationship Id="rId148" Type="http://schemas.openxmlformats.org/officeDocument/2006/relationships/hyperlink" Target="mailto:bragib@simi.is" TargetMode="External" /><Relationship Id="rId149" Type="http://schemas.openxmlformats.org/officeDocument/2006/relationships/hyperlink" Target="mailto:berglind@tmhf.is" TargetMode="External" /><Relationship Id="rId150" Type="http://schemas.openxmlformats.org/officeDocument/2006/relationships/hyperlink" Target="mailto:jos@sjova.is" TargetMode="External" /><Relationship Id="rId151" Type="http://schemas.openxmlformats.org/officeDocument/2006/relationships/hyperlink" Target="mailto:helga@spron.is" TargetMode="External" /><Relationship Id="rId152" Type="http://schemas.openxmlformats.org/officeDocument/2006/relationships/hyperlink" Target="mailto:viglin@spron.is" TargetMode="External" /><Relationship Id="rId153" Type="http://schemas.openxmlformats.org/officeDocument/2006/relationships/hyperlink" Target="mailto:ivar75@hotmail.com" TargetMode="External" /><Relationship Id="rId154" Type="http://schemas.openxmlformats.org/officeDocument/2006/relationships/hyperlink" Target="mailto:gunnarthor@simnet.is" TargetMode="External" /><Relationship Id="rId155" Type="http://schemas.openxmlformats.org/officeDocument/2006/relationships/hyperlink" Target="mailto:emilj@vis.is" TargetMode="External" /><Relationship Id="rId156" Type="http://schemas.openxmlformats.org/officeDocument/2006/relationships/hyperlink" Target="mailto:lilja@bonus.is" TargetMode="External" /><Relationship Id="rId157" Type="http://schemas.openxmlformats.org/officeDocument/2006/relationships/hyperlink" Target="mailto:sigurlaugj@simnet.is" TargetMode="External" /><Relationship Id="rId158" Type="http://schemas.openxmlformats.org/officeDocument/2006/relationships/hyperlink" Target="mailto:jonni21@strik.is" TargetMode="External" /><Relationship Id="rId159" Type="http://schemas.openxmlformats.org/officeDocument/2006/relationships/hyperlink" Target="mailto:petur@milanoline.is" TargetMode="External" /><Relationship Id="rId160" Type="http://schemas.openxmlformats.org/officeDocument/2006/relationships/hyperlink" Target="mailto:arndisb@visir.is" TargetMode="External" /><Relationship Id="rId161" Type="http://schemas.openxmlformats.org/officeDocument/2006/relationships/hyperlink" Target="mailto:keilaimjodd@simnet.is" TargetMode="External" /><Relationship Id="rId162" Type="http://schemas.openxmlformats.org/officeDocument/2006/relationships/hyperlink" Target="mailto:birgir.k@simnet.is" TargetMode="External" /><Relationship Id="rId163" Type="http://schemas.openxmlformats.org/officeDocument/2006/relationships/hyperlink" Target="mailto:jonmagga@simnet.is" TargetMode="External" /><Relationship Id="rId164" Type="http://schemas.openxmlformats.org/officeDocument/2006/relationships/hyperlink" Target="mailto:arndisb@visir.is" TargetMode="External" /><Relationship Id="rId165" Type="http://schemas.openxmlformats.org/officeDocument/2006/relationships/hyperlink" Target="mailto:steini@hreinarlinur.is" TargetMode="External" /><Relationship Id="rId166" Type="http://schemas.openxmlformats.org/officeDocument/2006/relationships/hyperlink" Target="mailto:rellir@simnet.is" TargetMode="External" /><Relationship Id="rId167" Type="http://schemas.openxmlformats.org/officeDocument/2006/relationships/hyperlink" Target="mailto:asgeirh@postur.is" TargetMode="External" /><Relationship Id="rId168" Type="http://schemas.openxmlformats.org/officeDocument/2006/relationships/hyperlink" Target="mailto:jonmagga@simnet.is" TargetMode="External" /><Relationship Id="rId169" Type="http://schemas.openxmlformats.org/officeDocument/2006/relationships/hyperlink" Target="mailto:geirith@ejs.is" TargetMode="External" /><Relationship Id="rId170" Type="http://schemas.openxmlformats.org/officeDocument/2006/relationships/hyperlink" Target="mailto:arnar@hreinarlinur.is" TargetMode="External" /><Relationship Id="rId171" Type="http://schemas.openxmlformats.org/officeDocument/2006/relationships/hyperlink" Target="http://innrivefur/web/thjodskra?thjodHeimilisfang=R&#243;sarima%206&amp;thjodTafla=einstaklingur&amp;thjodHefLeitad=Y" TargetMode="External" /><Relationship Id="rId172" Type="http://schemas.openxmlformats.org/officeDocument/2006/relationships/hyperlink" Target="mailto:keilaimjodd@simnet.is" TargetMode="External" /><Relationship Id="rId173" Type="http://schemas.openxmlformats.org/officeDocument/2006/relationships/hyperlink" Target="mailto:material@its.is" TargetMode="External" /><Relationship Id="rId174" Type="http://schemas.openxmlformats.org/officeDocument/2006/relationships/hyperlink" Target="http://innrivefur/web/thjodskra?thjodHeimilisfang=R&#243;sarima%206&amp;thjodTafla=einstaklingur&amp;thjodHefLeitad=Y" TargetMode="External" /><Relationship Id="rId175" Type="http://schemas.openxmlformats.org/officeDocument/2006/relationships/hyperlink" Target="mailto:jonmagga@simnet.is" TargetMode="External" /><Relationship Id="rId176" Type="http://schemas.openxmlformats.org/officeDocument/2006/relationships/hyperlink" Target="mailto:haukurod@internet.is" TargetMode="External" /><Relationship Id="rId177" Type="http://schemas.openxmlformats.org/officeDocument/2006/relationships/hyperlink" Target="mailto:toti@landsbanki.is" TargetMode="External" /><Relationship Id="rId178" Type="http://schemas.openxmlformats.org/officeDocument/2006/relationships/hyperlink" Target="mailto:hud@islandia.is" TargetMode="External" /><Relationship Id="rId179" Type="http://schemas.openxmlformats.org/officeDocument/2006/relationships/hyperlink" Target="mailto:rellir@simnet.is" TargetMode="External" /><Relationship Id="rId180" Type="http://schemas.openxmlformats.org/officeDocument/2006/relationships/hyperlink" Target="mailto:bara@decode.is" TargetMode="External" /><Relationship Id="rId181" Type="http://schemas.openxmlformats.org/officeDocument/2006/relationships/hyperlink" Target="mailto:arndisb@visir.is" TargetMode="External" /><Relationship Id="rId182" Type="http://schemas.openxmlformats.org/officeDocument/2006/relationships/hyperlink" Target="mailto:hud@islandia.is" TargetMode="External" /><Relationship Id="rId183" Type="http://schemas.openxmlformats.org/officeDocument/2006/relationships/hyperlink" Target="mailto:jonmagga@simnet.is" TargetMode="External" /><Relationship Id="rId184" Type="http://schemas.openxmlformats.org/officeDocument/2006/relationships/hyperlink" Target="mailto:arnar@hreinarlinur.is" TargetMode="External" /><Relationship Id="rId185" Type="http://schemas.openxmlformats.org/officeDocument/2006/relationships/hyperlink" Target="mailto:heidrun@spron.is" TargetMode="External" /><Relationship Id="rId186" Type="http://schemas.openxmlformats.org/officeDocument/2006/relationships/hyperlink" Target="mailto:flug@postur.is" TargetMode="External" /><Relationship Id="rId187" Type="http://schemas.openxmlformats.org/officeDocument/2006/relationships/hyperlink" Target="mailto:ivar75@hotmail.com" TargetMode="External" /><Relationship Id="rId188" Type="http://schemas.openxmlformats.org/officeDocument/2006/relationships/hyperlink" Target="mailto:birgir.k@simnet.is" TargetMode="External" /><Relationship Id="rId189" Type="http://schemas.openxmlformats.org/officeDocument/2006/relationships/hyperlink" Target="mailto:jonmagga@simnet.is" TargetMode="External" /><Relationship Id="rId190" Type="http://schemas.openxmlformats.org/officeDocument/2006/relationships/hyperlink" Target="mailto:arndisb@visir.is" TargetMode="External" /><Relationship Id="rId191" Type="http://schemas.openxmlformats.org/officeDocument/2006/relationships/hyperlink" Target="mailto:steini@hreinarlinur.is" TargetMode="External" /><Relationship Id="rId192" Type="http://schemas.openxmlformats.org/officeDocument/2006/relationships/hyperlink" Target="mailto:rellir@simnet.is" TargetMode="External" /><Relationship Id="rId193" Type="http://schemas.openxmlformats.org/officeDocument/2006/relationships/hyperlink" Target="mailto:asgeirh@postur.is" TargetMode="External" /><Relationship Id="rId194" Type="http://schemas.openxmlformats.org/officeDocument/2006/relationships/hyperlink" Target="mailto:jonmagga@simnet.is" TargetMode="External" /><Relationship Id="rId195" Type="http://schemas.openxmlformats.org/officeDocument/2006/relationships/hyperlink" Target="mailto:ivar75@hotmail.com" TargetMode="External" /><Relationship Id="rId196" Type="http://schemas.openxmlformats.org/officeDocument/2006/relationships/hyperlink" Target="mailto:geirith@ejs.is" TargetMode="External" /><Relationship Id="rId197" Type="http://schemas.openxmlformats.org/officeDocument/2006/relationships/hyperlink" Target="mailto:viglin@spron.is" TargetMode="External" /><Relationship Id="rId198" Type="http://schemas.openxmlformats.org/officeDocument/2006/relationships/hyperlink" Target="mailto:olafur@tmhf.is" TargetMode="External" /><Relationship Id="rId199" Type="http://schemas.openxmlformats.org/officeDocument/2006/relationships/hyperlink" Target="mailto:arnar@hreinarlinur.is" TargetMode="External" /><Relationship Id="rId200" Type="http://schemas.openxmlformats.org/officeDocument/2006/relationships/hyperlink" Target="http://innrivefur/web/thjodskra?thjodHeimilisfang=R&#243;sarima%206&amp;thjodTafla=einstaklingur&amp;thjodHefLeitad=Y" TargetMode="External" /><Relationship Id="rId201" Type="http://schemas.openxmlformats.org/officeDocument/2006/relationships/hyperlink" Target="mailto:keilaimjodd@simnet.is" TargetMode="External" /><Relationship Id="rId202" Type="http://schemas.openxmlformats.org/officeDocument/2006/relationships/hyperlink" Target="mailto:material@its.is" TargetMode="External" /><Relationship Id="rId203" Type="http://schemas.openxmlformats.org/officeDocument/2006/relationships/hyperlink" Target="http://innrivefur/web/thjodskra?thjodHeimilisfang=R&#243;sarima%206&amp;thjodTafla=einstaklingur&amp;thjodHefLeitad=Y" TargetMode="External" /><Relationship Id="rId204" Type="http://schemas.openxmlformats.org/officeDocument/2006/relationships/hyperlink" Target="mailto:jonmagga@simnet.is" TargetMode="External" /><Relationship Id="rId205" Type="http://schemas.openxmlformats.org/officeDocument/2006/relationships/hyperlink" Target="mailto:haukurod@internet.is" TargetMode="External" /><Relationship Id="rId206" Type="http://schemas.openxmlformats.org/officeDocument/2006/relationships/hyperlink" Target="mailto:toti@landsbanki.is" TargetMode="External" /><Relationship Id="rId207" Type="http://schemas.openxmlformats.org/officeDocument/2006/relationships/hyperlink" Target="mailto:hud@islandia.is" TargetMode="External" /><Relationship Id="rId208" Type="http://schemas.openxmlformats.org/officeDocument/2006/relationships/hyperlink" Target="mailto:mattibakari@internet.is" TargetMode="External" /><Relationship Id="rId209" Type="http://schemas.openxmlformats.org/officeDocument/2006/relationships/hyperlink" Target="mailto:rellir@simnet.is" TargetMode="External" /><Relationship Id="rId210" Type="http://schemas.openxmlformats.org/officeDocument/2006/relationships/hyperlink" Target="mailto:bara@decode.is" TargetMode="External" /><Relationship Id="rId211" Type="http://schemas.openxmlformats.org/officeDocument/2006/relationships/hyperlink" Target="mailto:haukur76@hotmail.com" TargetMode="External" /><Relationship Id="rId212" Type="http://schemas.openxmlformats.org/officeDocument/2006/relationships/hyperlink" Target="mailto:hud@islandia.is" TargetMode="External" /><Relationship Id="rId213" Type="http://schemas.openxmlformats.org/officeDocument/2006/relationships/hyperlink" Target="mailto:jonmagga@simnet.is" TargetMode="External" /><Relationship Id="rId214" Type="http://schemas.openxmlformats.org/officeDocument/2006/relationships/hyperlink" Target="mailto:arnar@hreinarlinur.is" TargetMode="External" /><Relationship Id="rId215" Type="http://schemas.openxmlformats.org/officeDocument/2006/relationships/hyperlink" Target="mailto:steini@hreinarlinur.is" TargetMode="External" /><Relationship Id="rId216" Type="http://schemas.openxmlformats.org/officeDocument/2006/relationships/hyperlink" Target="mailto:flug@postur.is" TargetMode="External" /><Relationship Id="rId217" Type="http://schemas.openxmlformats.org/officeDocument/2006/relationships/hyperlink" Target="mailto:heidrun@spron.is" TargetMode="External" /><Relationship Id="rId218" Type="http://schemas.openxmlformats.org/officeDocument/2006/relationships/hyperlink" Target="mailto:asgeirh@postur.is" TargetMode="External" /><Relationship Id="rId219" Type="http://schemas.openxmlformats.org/officeDocument/2006/relationships/hyperlink" Target="mailto:flug@postur.is" TargetMode="External" /><Relationship Id="rId220" Type="http://schemas.openxmlformats.org/officeDocument/2006/relationships/hyperlink" Target="mailto:thuridur@eggid.is" TargetMode="External" /><Relationship Id="rId221" Type="http://schemas.openxmlformats.org/officeDocument/2006/relationships/hyperlink" Target="mailto:lindahronn@hotmail.is" TargetMode="External" /><Relationship Id="rId222" Type="http://schemas.openxmlformats.org/officeDocument/2006/relationships/hyperlink" Target="mailto:birgir.k@simnet.is" TargetMode="External" /><Relationship Id="rId223" Type="http://schemas.openxmlformats.org/officeDocument/2006/relationships/hyperlink" Target="mailto:haukurod@internet.is" TargetMode="External" /><Relationship Id="rId224" Type="http://schemas.openxmlformats.org/officeDocument/2006/relationships/hyperlink" Target="mailto:aro@mi.is" TargetMode="External" /><Relationship Id="rId225" Type="http://schemas.openxmlformats.org/officeDocument/2006/relationships/hyperlink" Target="mailto:unnur@dv.is" TargetMode="External" /><Relationship Id="rId226" Type="http://schemas.openxmlformats.org/officeDocument/2006/relationships/hyperlink" Target="mailto:bjorn.k@simnet.is" TargetMode="External" /><Relationship Id="rId227" Type="http://schemas.openxmlformats.org/officeDocument/2006/relationships/hyperlink" Target="mailto:joi@isl.is" TargetMode="External" /><Relationship Id="rId228" Type="http://schemas.openxmlformats.org/officeDocument/2006/relationships/hyperlink" Target="http://innrivefur/web/thjodskra?thjodHeimilisfang=Reynimel%2060&amp;thjodTafla=einstaklingur&amp;thjodHefLeitad=Y" TargetMode="External" /><Relationship Id="rId229" Type="http://schemas.openxmlformats.org/officeDocument/2006/relationships/hyperlink" Target="http://innrivefur/web/thjodskra?thjodHeimilisfang=S&#243;lvallag&#246;tu%2037&amp;thjodTafla=einstaklingur&amp;thjodHefLeitad=Y" TargetMode="External" /><Relationship Id="rId230" Type="http://schemas.openxmlformats.org/officeDocument/2006/relationships/hyperlink" Target="mailto:halldorh@vis.is" TargetMode="External" /><Relationship Id="rId231" Type="http://schemas.openxmlformats.org/officeDocument/2006/relationships/hyperlink" Target="mailto:material@its.is" TargetMode="External" /><Relationship Id="rId232" Type="http://schemas.openxmlformats.org/officeDocument/2006/relationships/hyperlink" Target="javascript:searchByAddress('Bar&#240;avogi%2034')" TargetMode="External" /><Relationship Id="rId233" Type="http://schemas.openxmlformats.org/officeDocument/2006/relationships/hyperlink" Target="mailto:petur@milanoline.is" TargetMode="External" /><Relationship Id="rId234" Type="http://schemas.openxmlformats.org/officeDocument/2006/relationships/hyperlink" Target="mailto:hud@islandia.is" TargetMode="External" /><Relationship Id="rId235" Type="http://schemas.openxmlformats.org/officeDocument/2006/relationships/hyperlink" Target="mailto:mattibakari@internet.is" TargetMode="External" /><Relationship Id="rId236" Type="http://schemas.openxmlformats.org/officeDocument/2006/relationships/hyperlink" Target="mailto:sig4@hotmail.com" TargetMode="External" /><Relationship Id="rId237" Type="http://schemas.openxmlformats.org/officeDocument/2006/relationships/hyperlink" Target="mailto:broskallurinn@hotmail.com" TargetMode="External" /><Relationship Id="rId238" Type="http://schemas.openxmlformats.org/officeDocument/2006/relationships/hyperlink" Target="mailto:halldora.ingvarsdottir@landsbanki.is" TargetMode="External" /><Relationship Id="rId239" Type="http://schemas.openxmlformats.org/officeDocument/2006/relationships/hyperlink" Target="mailto:geirith@ejs.is" TargetMode="External" /><Relationship Id="rId240" Type="http://schemas.openxmlformats.org/officeDocument/2006/relationships/hyperlink" Target="mailto:idda@byko.is" TargetMode="External" /><Relationship Id="rId241" Type="http://schemas.openxmlformats.org/officeDocument/2006/relationships/hyperlink" Target="javascript:searchByAddress('Bar&#240;avogi%2034')" TargetMode="External" /><Relationship Id="rId242" Type="http://schemas.openxmlformats.org/officeDocument/2006/relationships/hyperlink" Target="http://www.simaskra.is/control/index?pid=10371&amp;SIMI=5684554" TargetMode="External" /><Relationship Id="rId243" Type="http://schemas.openxmlformats.org/officeDocument/2006/relationships/hyperlink" Target="mailto:finnlaugurh@postur.is" TargetMode="External" /><Relationship Id="rId244" Type="http://schemas.openxmlformats.org/officeDocument/2006/relationships/hyperlink" Target="mailto:hjalli@jonar.is" TargetMode="External" /><Relationship Id="rId245" Type="http://schemas.openxmlformats.org/officeDocument/2006/relationships/hyperlink" Target="mailto:thuridur@eggid.is" TargetMode="External" /><Relationship Id="rId246" Type="http://schemas.openxmlformats.org/officeDocument/2006/relationships/hyperlink" Target="mailto:lindahronn@hotmail.is" TargetMode="External" /><Relationship Id="rId247" Type="http://schemas.openxmlformats.org/officeDocument/2006/relationships/hyperlink" Target="mailto:birgir.k@simnet.is" TargetMode="External" /><Relationship Id="rId248" Type="http://schemas.openxmlformats.org/officeDocument/2006/relationships/hyperlink" Target="mailto:haukurod@internet.is" TargetMode="External" /><Relationship Id="rId249" Type="http://schemas.openxmlformats.org/officeDocument/2006/relationships/hyperlink" Target="mailto:aro@mi.is" TargetMode="External" /><Relationship Id="rId250" Type="http://schemas.openxmlformats.org/officeDocument/2006/relationships/hyperlink" Target="mailto:unnur@dv.is" TargetMode="External" /><Relationship Id="rId251" Type="http://schemas.openxmlformats.org/officeDocument/2006/relationships/hyperlink" Target="mailto:bjorn.k@simnet.is" TargetMode="External" /><Relationship Id="rId252" Type="http://schemas.openxmlformats.org/officeDocument/2006/relationships/hyperlink" Target="mailto:joi@isl.is" TargetMode="External" /><Relationship Id="rId253" Type="http://schemas.openxmlformats.org/officeDocument/2006/relationships/hyperlink" Target="mailto:helga@spron.is" TargetMode="External" /><Relationship Id="rId254" Type="http://schemas.openxmlformats.org/officeDocument/2006/relationships/hyperlink" Target="http://innrivefur/web/thjodskra?thjodHeimilisfang=Reynimel%2060&amp;thjodTafla=einstaklingur&amp;thjodHefLeitad=Y" TargetMode="External" /><Relationship Id="rId255" Type="http://schemas.openxmlformats.org/officeDocument/2006/relationships/hyperlink" Target="http://innrivefur/web/thjodskra?thjodHeimilisfang=S&#243;lvallag&#246;tu%2037&amp;thjodTafla=einstaklingur&amp;thjodHefLeitad=Y" TargetMode="External" /><Relationship Id="rId256" Type="http://schemas.openxmlformats.org/officeDocument/2006/relationships/hyperlink" Target="mailto:halldorh@vis.is" TargetMode="External" /><Relationship Id="rId257" Type="http://schemas.openxmlformats.org/officeDocument/2006/relationships/hyperlink" Target="mailto:material@its.is" TargetMode="External" /><Relationship Id="rId258" Type="http://schemas.openxmlformats.org/officeDocument/2006/relationships/hyperlink" Target="javascript:searchByAddress('Bar&#240;avogi%2034')" TargetMode="External" /><Relationship Id="rId259" Type="http://schemas.openxmlformats.org/officeDocument/2006/relationships/hyperlink" Target="mailto:hud@islandia.is" TargetMode="External" /><Relationship Id="rId260" Type="http://schemas.openxmlformats.org/officeDocument/2006/relationships/hyperlink" Target="mailto:mattibakari@internet.is" TargetMode="External" /><Relationship Id="rId261" Type="http://schemas.openxmlformats.org/officeDocument/2006/relationships/hyperlink" Target="mailto:sig4@hotmail.com" TargetMode="External" /><Relationship Id="rId262" Type="http://schemas.openxmlformats.org/officeDocument/2006/relationships/hyperlink" Target="mailto:halldorh@vis.is" TargetMode="External" /><Relationship Id="rId263" Type="http://schemas.openxmlformats.org/officeDocument/2006/relationships/hyperlink" Target="mailto:finnlaugurh@postur.is" TargetMode="External" /><Relationship Id="rId264" Type="http://schemas.openxmlformats.org/officeDocument/2006/relationships/hyperlink" Target="mailto:broskallurinn@hotmail.com" TargetMode="External" /><Relationship Id="rId265" Type="http://schemas.openxmlformats.org/officeDocument/2006/relationships/hyperlink" Target="mailto:halldora.ingvarsdottir@landsbanki.is" TargetMode="External" /><Relationship Id="rId266" Type="http://schemas.openxmlformats.org/officeDocument/2006/relationships/hyperlink" Target="mailto:geirith@ejs.is" TargetMode="External" /><Relationship Id="rId267" Type="http://schemas.openxmlformats.org/officeDocument/2006/relationships/hyperlink" Target="mailto:idda@byko.is" TargetMode="External" /><Relationship Id="rId268" Type="http://schemas.openxmlformats.org/officeDocument/2006/relationships/hyperlink" Target="javascript:searchByAddress('Bar&#240;avogi%2034')" TargetMode="External" /><Relationship Id="rId269" Type="http://schemas.openxmlformats.org/officeDocument/2006/relationships/hyperlink" Target="http://www.simaskra.is/control/index?pid=10371&amp;SIMI=5684554" TargetMode="External" /><Relationship Id="rId270" Type="http://schemas.openxmlformats.org/officeDocument/2006/relationships/hyperlink" Target="mailto:finnlaugurh@postur.is" TargetMode="External" /><Relationship Id="rId271" Type="http://schemas.openxmlformats.org/officeDocument/2006/relationships/hyperlink" Target="mailto:hjalli@jonar.is" TargetMode="External" /><Relationship Id="rId272" Type="http://schemas.openxmlformats.org/officeDocument/2006/relationships/hyperlink" Target="mailto:ago@hi.is" TargetMode="External" /><Relationship Id="rId273" Type="http://schemas.openxmlformats.org/officeDocument/2006/relationships/hyperlink" Target="mailto:astros@tmhf.is" TargetMode="External" /><Relationship Id="rId274" Type="http://schemas.openxmlformats.org/officeDocument/2006/relationships/hyperlink" Target="mailto:gg@sjova.is" TargetMode="External" /><Relationship Id="rId275" Type="http://schemas.openxmlformats.org/officeDocument/2006/relationships/hyperlink" Target="http://innrivefur/web/thjodskra?thjodHeimilisfang=Rekagranda%204&amp;thjodTafla=einstaklingur&amp;thjodHefLeitad=Y" TargetMode="External" /><Relationship Id="rId276" Type="http://schemas.openxmlformats.org/officeDocument/2006/relationships/hyperlink" Target="http://innrivefur/web/thjodskra?thjodHeimilisfang=Seljabraut%2076&amp;thjodTafla=einstaklingur&amp;thjodHefLeitad=Y" TargetMode="External" /><Relationship Id="rId277" Type="http://schemas.openxmlformats.org/officeDocument/2006/relationships/hyperlink" Target="mailto:ago@hi.is" TargetMode="External" /><Relationship Id="rId278" Type="http://schemas.openxmlformats.org/officeDocument/2006/relationships/hyperlink" Target="javascript:searchByAddress('Bar&#240;avogi%2034')" TargetMode="External" /><Relationship Id="rId279" Type="http://schemas.openxmlformats.org/officeDocument/2006/relationships/hyperlink" Target="http://www.simaskra.is/control/index?pid=10371&amp;SIMI=5684554" TargetMode="External" /><Relationship Id="rId280" Type="http://schemas.openxmlformats.org/officeDocument/2006/relationships/hyperlink" Target="mailto:astros@tmhf.is" TargetMode="External" /><Relationship Id="rId281" Type="http://schemas.openxmlformats.org/officeDocument/2006/relationships/hyperlink" Target="mailto:gg@sjova.is" TargetMode="External" /><Relationship Id="rId282" Type="http://schemas.openxmlformats.org/officeDocument/2006/relationships/hyperlink" Target="http://innrivefur/web/thjodskra?thjodHeimilisfang=Rekagranda%204&amp;thjodTafla=einstaklingur&amp;thjodHefLeitad=Y" TargetMode="External" /><Relationship Id="rId283" Type="http://schemas.openxmlformats.org/officeDocument/2006/relationships/hyperlink" Target="http://innrivefur/web/thjodskra?thjodHeimilisfang=Seljabraut%2076&amp;thjodTafla=einstaklingur&amp;thjodHefLeitad=Y" TargetMode="External" /><Relationship Id="rId284" Type="http://schemas.openxmlformats.org/officeDocument/2006/relationships/hyperlink" Target="javascript:searchByAddress('Bar&#240;avogi%2034')" TargetMode="External" /><Relationship Id="rId285" Type="http://schemas.openxmlformats.org/officeDocument/2006/relationships/hyperlink" Target="http://www.simaskra.is/control/index?pid=10371&amp;SIMI=5684554" TargetMode="External" /><Relationship Id="rId286" Type="http://schemas.openxmlformats.org/officeDocument/2006/relationships/hyperlink" Target="mailto:berglind@tmhf.is" TargetMode="External" /><Relationship Id="rId287" Type="http://schemas.openxmlformats.org/officeDocument/2006/relationships/hyperlink" Target="mailto:jos@sjova.is" TargetMode="External" /><Relationship Id="rId288" Type="http://schemas.openxmlformats.org/officeDocument/2006/relationships/hyperlink" Target="http://innrivefur/web/thjodskra?thjodHeimilisfang=Rekagranda%204&amp;thjodTafla=einstaklingur&amp;thjodHefLeitad=Y" TargetMode="External" /><Relationship Id="rId289" Type="http://schemas.openxmlformats.org/officeDocument/2006/relationships/hyperlink" Target="http://innrivefur/web/thjodskra?thjodHeimilisfang=S&#243;lvallag&#246;tu%2037&amp;thjodTafla=einstaklingur&amp;thjodHefLeitad=Y" TargetMode="External" /><Relationship Id="rId290" Type="http://schemas.openxmlformats.org/officeDocument/2006/relationships/hyperlink" Target="http://innrivefur/web/thjodskra?thjodHeimilisfang=Seljabraut%2076&amp;thjodTafla=einstaklingur&amp;thjodHefLeitad=Y" TargetMode="External" /><Relationship Id="rId291" Type="http://schemas.openxmlformats.org/officeDocument/2006/relationships/hyperlink" Target="mailto:krissiat@heimsnet.is" TargetMode="External" /><Relationship Id="rId292" Type="http://schemas.openxmlformats.org/officeDocument/2006/relationships/hyperlink" Target="mailto:emilj@vis.is" TargetMode="External" /><Relationship Id="rId293" Type="http://schemas.openxmlformats.org/officeDocument/2006/relationships/hyperlink" Target="mailto:bragib@simi.is" TargetMode="External" /><Relationship Id="rId294" Type="http://schemas.openxmlformats.org/officeDocument/2006/relationships/hyperlink" Target="mailto:berglind@tmhf.is" TargetMode="External" /><Relationship Id="rId295" Type="http://schemas.openxmlformats.org/officeDocument/2006/relationships/hyperlink" Target="mailto:jos@sjova.is" TargetMode="External" /><Relationship Id="rId296" Type="http://schemas.openxmlformats.org/officeDocument/2006/relationships/hyperlink" Target="http://innrivefur/web/thjodskra?thjodHeimilisfang=Rekagranda%204&amp;thjodTafla=einstaklingur&amp;thjodHefLeitad=Y" TargetMode="External" /><Relationship Id="rId297" Type="http://schemas.openxmlformats.org/officeDocument/2006/relationships/hyperlink" Target="http://innrivefur/web/thjodskra?thjodHeimilisfang=S&#243;lvallag&#246;tu%2037&amp;thjodTafla=einstaklingur&amp;thjodHefLeitad=Y" TargetMode="External" /><Relationship Id="rId298" Type="http://schemas.openxmlformats.org/officeDocument/2006/relationships/hyperlink" Target="http://innrivefur/web/thjodskra?thjodHeimilisfang=Seljabraut%2076&amp;thjodTafla=einstaklingur&amp;thjodHefLeitad=Y" TargetMode="External" /><Relationship Id="rId299" Type="http://schemas.openxmlformats.org/officeDocument/2006/relationships/hyperlink" Target="mailto:gunnarthor@simnet.is" TargetMode="External" /><Relationship Id="rId300" Type="http://schemas.openxmlformats.org/officeDocument/2006/relationships/hyperlink" Target="mailto:emilj@vis.is" TargetMode="External" /><Relationship Id="rId301" Type="http://schemas.openxmlformats.org/officeDocument/2006/relationships/hyperlink" Target="mailto:lilja@bonus.is" TargetMode="External" /><Relationship Id="rId302" Type="http://schemas.openxmlformats.org/officeDocument/2006/relationships/hyperlink" Target="http://www.simaskra.is/control/index?pid=10371&amp;SIMI=5684554" TargetMode="External" /><Relationship Id="rId303" Type="http://schemas.openxmlformats.org/officeDocument/2006/relationships/hyperlink" Target="mailto:sigurlaugj@simnet.is" TargetMode="External" /><Relationship Id="rId304" Type="http://schemas.openxmlformats.org/officeDocument/2006/relationships/hyperlink" Target="mailto:jonni21@strik.is" TargetMode="External" /><Relationship Id="rId305" Type="http://schemas.openxmlformats.org/officeDocument/2006/relationships/hyperlink" Target="mailto:steini@hreinarlinur.is" TargetMode="External" /><Relationship Id="rId306" Type="http://schemas.openxmlformats.org/officeDocument/2006/relationships/hyperlink" Target="mailto:hud@islandia.is" TargetMode="External" /><Relationship Id="rId307" Type="http://schemas.openxmlformats.org/officeDocument/2006/relationships/hyperlink" Target="mailto:arnar@hreinarlinur.is" TargetMode="External" /><Relationship Id="rId30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"/>
  <sheetViews>
    <sheetView tabSelected="1" zoomScale="75" zoomScaleNormal="75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O60" sqref="O60"/>
    </sheetView>
  </sheetViews>
  <sheetFormatPr defaultColWidth="9.140625" defaultRowHeight="12.75"/>
  <cols>
    <col min="1" max="1" width="2.8515625" style="0" customWidth="1"/>
    <col min="2" max="2" width="3.57421875" style="0" bestFit="1" customWidth="1"/>
    <col min="3" max="3" width="3.140625" style="0" customWidth="1"/>
    <col min="4" max="4" width="13.7109375" style="0" customWidth="1"/>
    <col min="5" max="5" width="27.140625" style="0" customWidth="1"/>
    <col min="6" max="6" width="6.00390625" style="0" bestFit="1" customWidth="1"/>
    <col min="7" max="10" width="6.8515625" style="0" customWidth="1"/>
    <col min="11" max="11" width="3.00390625" style="0" customWidth="1"/>
    <col min="12" max="15" width="6.8515625" style="0" customWidth="1"/>
    <col min="16" max="16" width="4.421875" style="0" customWidth="1"/>
    <col min="17" max="17" width="4.57421875" style="0" customWidth="1"/>
    <col min="18" max="23" width="6.8515625" style="0" customWidth="1"/>
    <col min="25" max="27" width="6.7109375" style="0" customWidth="1"/>
    <col min="28" max="39" width="6.8515625" style="0" customWidth="1"/>
  </cols>
  <sheetData>
    <row r="1" spans="1:39" ht="12.75">
      <c r="A1" s="1"/>
      <c r="B1" s="2"/>
      <c r="C1" s="3"/>
      <c r="D1" s="4" t="s">
        <v>50</v>
      </c>
      <c r="E1" s="4"/>
      <c r="K1" s="1"/>
      <c r="L1" s="105" t="s">
        <v>99</v>
      </c>
      <c r="M1" s="105"/>
      <c r="N1" s="105"/>
      <c r="O1" s="105"/>
      <c r="P1" s="1"/>
      <c r="R1" s="5"/>
      <c r="S1" s="5"/>
      <c r="T1" s="5"/>
      <c r="U1" s="5"/>
      <c r="V1" s="5"/>
      <c r="W1" s="5"/>
      <c r="Y1" s="5"/>
      <c r="Z1" s="5"/>
      <c r="AA1" s="6"/>
      <c r="AB1" s="5"/>
      <c r="AC1" s="5"/>
      <c r="AD1" s="6"/>
      <c r="AE1" s="5"/>
      <c r="AF1" s="5"/>
      <c r="AG1" s="6"/>
      <c r="AH1" s="5"/>
      <c r="AI1" s="5"/>
      <c r="AJ1" s="6"/>
      <c r="AK1" s="5"/>
      <c r="AL1" s="5"/>
      <c r="AM1" s="6"/>
    </row>
    <row r="2" spans="1:39" ht="12.75">
      <c r="A2" s="1"/>
      <c r="B2" s="7"/>
      <c r="C2" s="8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5"/>
      <c r="S2" s="5"/>
      <c r="T2" s="5"/>
      <c r="U2" s="5"/>
      <c r="V2" s="5"/>
      <c r="W2" s="5"/>
      <c r="Y2" s="5"/>
      <c r="Z2" s="5"/>
      <c r="AA2" s="6"/>
      <c r="AB2" s="5"/>
      <c r="AC2" s="5"/>
      <c r="AD2" s="6"/>
      <c r="AE2" s="5"/>
      <c r="AF2" s="5"/>
      <c r="AG2" s="6"/>
      <c r="AH2" s="5"/>
      <c r="AI2" s="5"/>
      <c r="AJ2" s="6"/>
      <c r="AK2" s="5"/>
      <c r="AL2" s="5"/>
      <c r="AM2" s="6"/>
    </row>
    <row r="3" spans="1:39" ht="12.75">
      <c r="A3" s="1" t="s">
        <v>98</v>
      </c>
      <c r="B3" s="10"/>
      <c r="C3" s="11"/>
      <c r="D3" s="12" t="s">
        <v>0</v>
      </c>
      <c r="E3" s="10" t="s">
        <v>52</v>
      </c>
      <c r="F3" s="11" t="s">
        <v>1</v>
      </c>
      <c r="G3" s="13" t="s">
        <v>2</v>
      </c>
      <c r="H3" s="13" t="s">
        <v>3</v>
      </c>
      <c r="I3" s="13" t="s">
        <v>4</v>
      </c>
      <c r="J3" s="13" t="s">
        <v>5</v>
      </c>
      <c r="K3" s="14"/>
      <c r="L3" s="13" t="s">
        <v>3</v>
      </c>
      <c r="M3" s="13" t="s">
        <v>4</v>
      </c>
      <c r="N3" s="15" t="s">
        <v>5</v>
      </c>
      <c r="O3" s="16" t="s">
        <v>6</v>
      </c>
      <c r="P3" s="1"/>
      <c r="R3" s="13">
        <v>1</v>
      </c>
      <c r="S3" s="13">
        <v>2</v>
      </c>
      <c r="T3" s="13">
        <v>3</v>
      </c>
      <c r="U3" s="13">
        <v>4</v>
      </c>
      <c r="V3" s="13">
        <v>5</v>
      </c>
      <c r="W3" s="13">
        <v>6</v>
      </c>
      <c r="X3" s="17"/>
      <c r="Y3" s="13" t="s">
        <v>7</v>
      </c>
      <c r="Z3" s="13" t="s">
        <v>8</v>
      </c>
      <c r="AA3" s="15" t="s">
        <v>9</v>
      </c>
      <c r="AB3" s="13" t="s">
        <v>10</v>
      </c>
      <c r="AC3" s="13" t="s">
        <v>8</v>
      </c>
      <c r="AD3" s="15" t="s">
        <v>9</v>
      </c>
      <c r="AE3" s="13" t="s">
        <v>11</v>
      </c>
      <c r="AF3" s="13" t="s">
        <v>8</v>
      </c>
      <c r="AG3" s="15" t="s">
        <v>9</v>
      </c>
      <c r="AH3" s="13" t="s">
        <v>12</v>
      </c>
      <c r="AI3" s="13" t="s">
        <v>8</v>
      </c>
      <c r="AJ3" s="15" t="s">
        <v>9</v>
      </c>
      <c r="AK3" s="13" t="s">
        <v>13</v>
      </c>
      <c r="AL3" s="13" t="s">
        <v>8</v>
      </c>
      <c r="AM3" s="15" t="s">
        <v>9</v>
      </c>
    </row>
    <row r="4" spans="1:39" ht="12.75">
      <c r="A4" s="1"/>
      <c r="B4" s="18"/>
      <c r="C4" s="19"/>
      <c r="D4" s="20"/>
      <c r="E4" s="21"/>
      <c r="F4" s="21"/>
      <c r="G4" s="21"/>
      <c r="H4" s="21"/>
      <c r="I4" s="21"/>
      <c r="J4" s="21"/>
      <c r="K4" s="1"/>
      <c r="L4" s="21"/>
      <c r="M4" s="21"/>
      <c r="N4" s="22"/>
      <c r="O4" s="21"/>
      <c r="P4" s="1"/>
      <c r="R4" s="5"/>
      <c r="S4" s="5"/>
      <c r="T4" s="5"/>
      <c r="U4" s="5"/>
      <c r="V4" s="5"/>
      <c r="W4" s="5"/>
      <c r="X4" s="17"/>
      <c r="Y4" s="5"/>
      <c r="Z4" s="5"/>
      <c r="AA4" s="23"/>
      <c r="AB4" s="5"/>
      <c r="AC4" s="5"/>
      <c r="AD4" s="23"/>
      <c r="AE4" s="5"/>
      <c r="AF4" s="5"/>
      <c r="AG4" s="23"/>
      <c r="AH4" s="5"/>
      <c r="AI4" s="5"/>
      <c r="AJ4" s="23"/>
      <c r="AK4" s="5"/>
      <c r="AL4" s="5"/>
      <c r="AM4" s="23"/>
    </row>
    <row r="5" spans="1:39" ht="12.75">
      <c r="A5" s="1">
        <v>5</v>
      </c>
      <c r="B5" s="24">
        <f>B4+1</f>
        <v>1</v>
      </c>
      <c r="C5" s="25"/>
      <c r="D5" s="98" t="s">
        <v>68</v>
      </c>
      <c r="E5" s="99" t="s">
        <v>69</v>
      </c>
      <c r="F5" s="24" t="s">
        <v>65</v>
      </c>
      <c r="G5" s="27">
        <f>SUM(H5/I5)</f>
        <v>201.66666666666666</v>
      </c>
      <c r="H5" s="25">
        <f aca="true" t="shared" si="0" ref="H5:J8">SUM(Y5+AB5+AE5+AH5+AK5)</f>
        <v>3630</v>
      </c>
      <c r="I5" s="25">
        <f t="shared" si="0"/>
        <v>18</v>
      </c>
      <c r="J5" s="28">
        <f t="shared" si="0"/>
        <v>36</v>
      </c>
      <c r="K5" s="29"/>
      <c r="L5" s="25">
        <f>SUM(R5:W5)</f>
        <v>1224</v>
      </c>
      <c r="M5" s="25">
        <f>COUNT(R5:W5)</f>
        <v>6</v>
      </c>
      <c r="N5" s="25">
        <f>IF(ISNA(VLOOKUP($O5,Stig!$A:$B,2,FALSE)),0,VLOOKUP($O5,Stig!$A:$B,2,FALSE))</f>
        <v>12</v>
      </c>
      <c r="O5" s="30">
        <v>1</v>
      </c>
      <c r="P5" s="1"/>
      <c r="R5" s="31">
        <v>213</v>
      </c>
      <c r="S5" s="32">
        <v>179</v>
      </c>
      <c r="T5" s="32">
        <v>178</v>
      </c>
      <c r="U5" s="32">
        <v>235</v>
      </c>
      <c r="V5" s="32">
        <v>218</v>
      </c>
      <c r="W5" s="33">
        <v>201</v>
      </c>
      <c r="X5" s="17"/>
      <c r="Y5" s="20">
        <v>1202</v>
      </c>
      <c r="Z5" s="20">
        <v>6</v>
      </c>
      <c r="AA5" s="35">
        <v>12</v>
      </c>
      <c r="AB5" s="20">
        <v>1204</v>
      </c>
      <c r="AC5" s="20">
        <v>6</v>
      </c>
      <c r="AD5" s="35">
        <v>12</v>
      </c>
      <c r="AE5" s="20">
        <v>1224</v>
      </c>
      <c r="AF5" s="20">
        <v>6</v>
      </c>
      <c r="AG5" s="35">
        <v>12</v>
      </c>
      <c r="AH5" s="20"/>
      <c r="AI5" s="20"/>
      <c r="AJ5" s="35"/>
      <c r="AK5" s="20"/>
      <c r="AL5" s="20"/>
      <c r="AM5" s="35"/>
    </row>
    <row r="6" spans="1:39" ht="12.75">
      <c r="A6" s="1">
        <v>5</v>
      </c>
      <c r="B6" s="24">
        <f>B5+1</f>
        <v>2</v>
      </c>
      <c r="C6" s="25"/>
      <c r="D6" s="98" t="s">
        <v>31</v>
      </c>
      <c r="E6" s="99" t="s">
        <v>28</v>
      </c>
      <c r="F6" s="24" t="s">
        <v>15</v>
      </c>
      <c r="G6" s="27">
        <f>SUM(H6/I6)</f>
        <v>176.08333333333334</v>
      </c>
      <c r="H6" s="25">
        <f t="shared" si="0"/>
        <v>2113</v>
      </c>
      <c r="I6" s="25">
        <f t="shared" si="0"/>
        <v>12</v>
      </c>
      <c r="J6" s="28">
        <f t="shared" si="0"/>
        <v>20</v>
      </c>
      <c r="K6" s="29"/>
      <c r="L6" s="25">
        <f>SUM(R6:W6)</f>
        <v>935</v>
      </c>
      <c r="M6" s="25">
        <f>COUNT(R6:W6)</f>
        <v>6</v>
      </c>
      <c r="N6" s="25">
        <f>IF(ISNA(VLOOKUP($O6,Stig!$A:$B,2,FALSE)),0,VLOOKUP($O6,Stig!$A:$B,2,FALSE))</f>
        <v>10</v>
      </c>
      <c r="O6" s="30">
        <v>2</v>
      </c>
      <c r="P6" s="1"/>
      <c r="R6" s="36">
        <v>171</v>
      </c>
      <c r="S6" s="25">
        <v>150</v>
      </c>
      <c r="T6" s="25">
        <v>200</v>
      </c>
      <c r="U6" s="25">
        <v>124</v>
      </c>
      <c r="V6" s="25">
        <v>155</v>
      </c>
      <c r="W6" s="37">
        <v>135</v>
      </c>
      <c r="X6" s="17"/>
      <c r="Y6" s="20">
        <v>1178</v>
      </c>
      <c r="Z6" s="20">
        <v>6</v>
      </c>
      <c r="AA6" s="35">
        <v>10</v>
      </c>
      <c r="AB6" s="20"/>
      <c r="AC6" s="20"/>
      <c r="AD6" s="35"/>
      <c r="AE6" s="20">
        <v>935</v>
      </c>
      <c r="AF6" s="20">
        <v>6</v>
      </c>
      <c r="AG6" s="35">
        <v>10</v>
      </c>
      <c r="AH6" s="20"/>
      <c r="AI6" s="20"/>
      <c r="AJ6" s="35"/>
      <c r="AK6" s="20"/>
      <c r="AL6" s="20"/>
      <c r="AM6" s="35"/>
    </row>
    <row r="7" spans="1:39" ht="12.75">
      <c r="A7" s="1">
        <v>5</v>
      </c>
      <c r="B7" s="24">
        <f>B6+1</f>
        <v>3</v>
      </c>
      <c r="C7" s="25"/>
      <c r="D7" s="25" t="s">
        <v>81</v>
      </c>
      <c r="E7" s="71" t="s">
        <v>62</v>
      </c>
      <c r="F7" s="26" t="s">
        <v>14</v>
      </c>
      <c r="G7" s="27">
        <f>SUM(H7/I7)</f>
        <v>162.58333333333334</v>
      </c>
      <c r="H7" s="25">
        <f t="shared" si="0"/>
        <v>1951</v>
      </c>
      <c r="I7" s="25">
        <f t="shared" si="0"/>
        <v>12</v>
      </c>
      <c r="J7" s="28">
        <f t="shared" si="0"/>
        <v>17</v>
      </c>
      <c r="K7" s="29"/>
      <c r="L7" s="25">
        <f>SUM(R7:W7)</f>
        <v>0</v>
      </c>
      <c r="M7" s="25">
        <f>COUNT(R7:W7)</f>
        <v>0</v>
      </c>
      <c r="N7" s="25">
        <f>IF(ISNA(VLOOKUP($O7,Stig!$A:$B,2,FALSE)),0,VLOOKUP($O7,Stig!$A:$B,2,FALSE))</f>
        <v>0</v>
      </c>
      <c r="O7" s="30"/>
      <c r="P7" s="1"/>
      <c r="R7" s="93"/>
      <c r="S7" s="38"/>
      <c r="T7" s="38"/>
      <c r="U7" s="38"/>
      <c r="V7" s="38"/>
      <c r="W7" s="34"/>
      <c r="X7" s="17"/>
      <c r="Y7" s="20">
        <v>878</v>
      </c>
      <c r="Z7" s="20">
        <v>6</v>
      </c>
      <c r="AA7" s="35">
        <v>7</v>
      </c>
      <c r="AB7" s="20">
        <v>1073</v>
      </c>
      <c r="AC7" s="20">
        <v>6</v>
      </c>
      <c r="AD7" s="35">
        <v>10</v>
      </c>
      <c r="AE7" s="20"/>
      <c r="AF7" s="20"/>
      <c r="AG7" s="35"/>
      <c r="AH7" s="20"/>
      <c r="AI7" s="20"/>
      <c r="AJ7" s="35"/>
      <c r="AK7" s="20"/>
      <c r="AL7" s="20"/>
      <c r="AM7" s="35"/>
    </row>
    <row r="8" spans="1:39" ht="12.75">
      <c r="A8" s="1"/>
      <c r="B8" s="24">
        <f>B7+1</f>
        <v>4</v>
      </c>
      <c r="C8" s="25"/>
      <c r="D8" s="25" t="s">
        <v>77</v>
      </c>
      <c r="E8" s="71" t="s">
        <v>76</v>
      </c>
      <c r="F8" s="26" t="s">
        <v>14</v>
      </c>
      <c r="G8" s="27">
        <f>SUM(H8/I8)</f>
        <v>172.83333333333334</v>
      </c>
      <c r="H8" s="25">
        <f t="shared" si="0"/>
        <v>1037</v>
      </c>
      <c r="I8" s="25">
        <f t="shared" si="0"/>
        <v>6</v>
      </c>
      <c r="J8" s="28">
        <f t="shared" si="0"/>
        <v>8</v>
      </c>
      <c r="K8" s="29"/>
      <c r="L8" s="25">
        <f>SUM(R8:W8)</f>
        <v>0</v>
      </c>
      <c r="M8" s="25">
        <f>COUNT(R8:W8)</f>
        <v>0</v>
      </c>
      <c r="N8" s="25">
        <f>IF(ISNA(VLOOKUP($O8,Stig!$A:$B,2,FALSE)),0,VLOOKUP($O8,Stig!$A:$B,2,FALSE))</f>
        <v>0</v>
      </c>
      <c r="O8" s="30"/>
      <c r="P8" s="1"/>
      <c r="R8" s="39"/>
      <c r="S8" s="40"/>
      <c r="T8" s="40"/>
      <c r="U8" s="40"/>
      <c r="V8" s="40"/>
      <c r="W8" s="41"/>
      <c r="X8" s="17"/>
      <c r="Y8" s="20">
        <v>1037</v>
      </c>
      <c r="Z8" s="20">
        <v>6</v>
      </c>
      <c r="AA8" s="35">
        <v>8</v>
      </c>
      <c r="AB8" s="20"/>
      <c r="AC8" s="20"/>
      <c r="AD8" s="35"/>
      <c r="AE8" s="20"/>
      <c r="AF8" s="20"/>
      <c r="AG8" s="35"/>
      <c r="AH8" s="20"/>
      <c r="AI8" s="20"/>
      <c r="AJ8" s="35"/>
      <c r="AK8" s="20"/>
      <c r="AL8" s="20"/>
      <c r="AM8" s="35"/>
    </row>
    <row r="9" spans="1:39" ht="12.75">
      <c r="A9" s="9"/>
      <c r="B9" s="42"/>
      <c r="C9" s="43"/>
      <c r="D9" s="44"/>
      <c r="E9" s="44"/>
      <c r="F9" s="44"/>
      <c r="G9" s="45"/>
      <c r="H9" s="44"/>
      <c r="I9" s="44"/>
      <c r="J9" s="46"/>
      <c r="K9" s="9"/>
      <c r="L9" s="44"/>
      <c r="M9" s="46"/>
      <c r="N9" s="47"/>
      <c r="O9" s="46"/>
      <c r="P9" s="9"/>
      <c r="Q9" s="5"/>
      <c r="R9" s="5"/>
      <c r="S9" s="5"/>
      <c r="T9" s="5"/>
      <c r="U9" s="5"/>
      <c r="V9" s="5"/>
      <c r="W9" s="5"/>
      <c r="X9" s="34"/>
      <c r="Y9" s="5"/>
      <c r="Z9" s="5"/>
      <c r="AA9" s="23"/>
      <c r="AB9" s="5"/>
      <c r="AC9" s="5"/>
      <c r="AD9" s="23"/>
      <c r="AE9" s="5"/>
      <c r="AF9" s="5"/>
      <c r="AG9" s="23"/>
      <c r="AH9" s="5"/>
      <c r="AI9" s="5"/>
      <c r="AJ9" s="23"/>
      <c r="AK9" s="5"/>
      <c r="AL9" s="5"/>
      <c r="AM9" s="23"/>
    </row>
    <row r="10" spans="1:39" ht="12.75">
      <c r="A10" s="9"/>
      <c r="B10" s="10"/>
      <c r="C10" s="11"/>
      <c r="D10" s="12" t="s">
        <v>16</v>
      </c>
      <c r="E10" s="10" t="s">
        <v>53</v>
      </c>
      <c r="F10" s="11" t="s">
        <v>1</v>
      </c>
      <c r="G10" s="13" t="s">
        <v>2</v>
      </c>
      <c r="H10" s="13" t="s">
        <v>3</v>
      </c>
      <c r="I10" s="13" t="s">
        <v>4</v>
      </c>
      <c r="J10" s="13" t="s">
        <v>5</v>
      </c>
      <c r="K10" s="14"/>
      <c r="L10" s="13" t="s">
        <v>3</v>
      </c>
      <c r="M10" s="13" t="s">
        <v>4</v>
      </c>
      <c r="N10" s="15" t="s">
        <v>5</v>
      </c>
      <c r="O10" s="16" t="s">
        <v>6</v>
      </c>
      <c r="P10" s="9"/>
      <c r="Q10" s="5"/>
      <c r="R10" s="13">
        <v>1</v>
      </c>
      <c r="S10" s="13">
        <v>2</v>
      </c>
      <c r="T10" s="13">
        <v>3</v>
      </c>
      <c r="U10" s="13">
        <v>4</v>
      </c>
      <c r="V10" s="13">
        <v>5</v>
      </c>
      <c r="W10" s="13">
        <v>6</v>
      </c>
      <c r="X10" s="34"/>
      <c r="Y10" s="13" t="s">
        <v>7</v>
      </c>
      <c r="Z10" s="13" t="s">
        <v>8</v>
      </c>
      <c r="AA10" s="15" t="s">
        <v>9</v>
      </c>
      <c r="AB10" s="13" t="s">
        <v>10</v>
      </c>
      <c r="AC10" s="13" t="s">
        <v>8</v>
      </c>
      <c r="AD10" s="15" t="s">
        <v>9</v>
      </c>
      <c r="AE10" s="13" t="s">
        <v>11</v>
      </c>
      <c r="AF10" s="13" t="s">
        <v>8</v>
      </c>
      <c r="AG10" s="15" t="s">
        <v>9</v>
      </c>
      <c r="AH10" s="13" t="s">
        <v>12</v>
      </c>
      <c r="AI10" s="13" t="s">
        <v>8</v>
      </c>
      <c r="AJ10" s="15" t="s">
        <v>9</v>
      </c>
      <c r="AK10" s="13" t="s">
        <v>13</v>
      </c>
      <c r="AL10" s="13" t="s">
        <v>8</v>
      </c>
      <c r="AM10" s="15" t="s">
        <v>9</v>
      </c>
    </row>
    <row r="11" spans="1:39" ht="12.75">
      <c r="A11" s="9"/>
      <c r="B11" s="18"/>
      <c r="C11" s="28"/>
      <c r="D11" s="20"/>
      <c r="E11" s="20"/>
      <c r="F11" s="20"/>
      <c r="G11" s="48"/>
      <c r="H11" s="20"/>
      <c r="I11" s="20"/>
      <c r="J11" s="20"/>
      <c r="K11" s="9"/>
      <c r="L11" s="20"/>
      <c r="M11" s="20"/>
      <c r="N11" s="37"/>
      <c r="O11" s="21"/>
      <c r="P11" s="9"/>
      <c r="Q11" s="5"/>
      <c r="R11" s="5"/>
      <c r="S11" s="5"/>
      <c r="T11" s="5"/>
      <c r="U11" s="5"/>
      <c r="V11" s="5"/>
      <c r="W11" s="5"/>
      <c r="X11" s="34"/>
      <c r="Y11" s="5"/>
      <c r="Z11" s="5"/>
      <c r="AA11" s="23"/>
      <c r="AB11" s="5"/>
      <c r="AC11" s="5"/>
      <c r="AD11" s="23"/>
      <c r="AE11" s="5"/>
      <c r="AF11" s="5"/>
      <c r="AG11" s="23"/>
      <c r="AH11" s="5"/>
      <c r="AI11" s="5"/>
      <c r="AJ11" s="23"/>
      <c r="AK11" s="5"/>
      <c r="AL11" s="5"/>
      <c r="AM11" s="23"/>
    </row>
    <row r="12" spans="1:39" ht="12.75">
      <c r="A12" s="9">
        <v>4</v>
      </c>
      <c r="B12" s="24">
        <f>B11+1</f>
        <v>1</v>
      </c>
      <c r="C12" s="25"/>
      <c r="D12" s="98" t="s">
        <v>84</v>
      </c>
      <c r="E12" s="99" t="s">
        <v>87</v>
      </c>
      <c r="F12" s="24" t="s">
        <v>15</v>
      </c>
      <c r="G12" s="27">
        <f>SUM(H12/I12)</f>
        <v>124.83333333333333</v>
      </c>
      <c r="H12" s="25">
        <f>SUM(Y12+AB12+AE12+AH12+AK12)</f>
        <v>1498</v>
      </c>
      <c r="I12" s="25">
        <f>SUM(Z12+AC12+AF12+AI12+AL12)</f>
        <v>12</v>
      </c>
      <c r="J12" s="28">
        <f>SUM(AA12+AD12+AG12+AJ12+AM12)</f>
        <v>24</v>
      </c>
      <c r="K12" s="29"/>
      <c r="L12" s="25">
        <f>SUM(R12:W12)</f>
        <v>732</v>
      </c>
      <c r="M12" s="25">
        <f>COUNT(R12:W12)</f>
        <v>6</v>
      </c>
      <c r="N12" s="25">
        <f>IF(ISNA(VLOOKUP($O12,Stig!$A:$B,2,FALSE)),0,VLOOKUP($O12,Stig!$A:$B,2,FALSE))</f>
        <v>12</v>
      </c>
      <c r="O12" s="30">
        <v>1</v>
      </c>
      <c r="P12" s="9"/>
      <c r="Q12" s="5"/>
      <c r="R12" s="31">
        <v>116</v>
      </c>
      <c r="S12" s="32">
        <v>140</v>
      </c>
      <c r="T12" s="32">
        <v>116</v>
      </c>
      <c r="U12" s="32">
        <v>108</v>
      </c>
      <c r="V12" s="32">
        <v>116</v>
      </c>
      <c r="W12" s="33">
        <v>136</v>
      </c>
      <c r="X12" s="34"/>
      <c r="Y12" s="25">
        <v>766</v>
      </c>
      <c r="Z12" s="25">
        <v>6</v>
      </c>
      <c r="AA12" s="25">
        <v>12</v>
      </c>
      <c r="AB12" s="20"/>
      <c r="AC12" s="20"/>
      <c r="AD12" s="35"/>
      <c r="AE12" s="20">
        <v>732</v>
      </c>
      <c r="AF12" s="20">
        <v>6</v>
      </c>
      <c r="AG12" s="35">
        <v>12</v>
      </c>
      <c r="AH12" s="20"/>
      <c r="AI12" s="20"/>
      <c r="AJ12" s="35"/>
      <c r="AK12" s="20"/>
      <c r="AL12" s="20"/>
      <c r="AM12" s="35"/>
    </row>
    <row r="13" spans="1:39" ht="12.75">
      <c r="A13" s="1"/>
      <c r="B13" s="49"/>
      <c r="C13" s="38"/>
      <c r="D13" s="38"/>
      <c r="E13" s="38"/>
      <c r="F13" s="50"/>
      <c r="G13" s="51"/>
      <c r="H13" s="38"/>
      <c r="I13" s="38"/>
      <c r="J13" s="6"/>
      <c r="K13" s="29"/>
      <c r="L13" s="38"/>
      <c r="M13" s="38"/>
      <c r="N13" s="34"/>
      <c r="O13" s="5"/>
      <c r="P13" s="1"/>
      <c r="R13" s="52"/>
      <c r="S13" s="44"/>
      <c r="T13" s="44"/>
      <c r="U13" s="44"/>
      <c r="V13" s="44"/>
      <c r="W13" s="53"/>
      <c r="X13" s="17"/>
      <c r="Y13" s="20"/>
      <c r="Z13" s="20"/>
      <c r="AA13" s="35"/>
      <c r="AB13" s="20"/>
      <c r="AC13" s="20"/>
      <c r="AD13" s="35"/>
      <c r="AE13" s="20"/>
      <c r="AF13" s="20"/>
      <c r="AG13" s="35"/>
      <c r="AH13" s="20"/>
      <c r="AI13" s="20"/>
      <c r="AJ13" s="35"/>
      <c r="AK13" s="20"/>
      <c r="AL13" s="20"/>
      <c r="AM13" s="35"/>
    </row>
    <row r="14" spans="1:39" ht="12.75">
      <c r="A14" s="1"/>
      <c r="B14" s="7"/>
      <c r="C14" s="8"/>
      <c r="D14" s="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R14" s="5"/>
      <c r="S14" s="5"/>
      <c r="T14" s="5"/>
      <c r="U14" s="5"/>
      <c r="V14" s="5"/>
      <c r="W14" s="5"/>
      <c r="X14" s="17"/>
      <c r="Y14" s="5"/>
      <c r="Z14" s="5"/>
      <c r="AA14" s="23"/>
      <c r="AB14" s="5"/>
      <c r="AC14" s="5"/>
      <c r="AD14" s="23"/>
      <c r="AE14" s="5"/>
      <c r="AF14" s="5"/>
      <c r="AG14" s="23"/>
      <c r="AH14" s="5"/>
      <c r="AI14" s="5"/>
      <c r="AJ14" s="23"/>
      <c r="AK14" s="5"/>
      <c r="AL14" s="5"/>
      <c r="AM14" s="23"/>
    </row>
    <row r="15" spans="1:39" ht="12.75">
      <c r="A15" s="1"/>
      <c r="B15" s="10"/>
      <c r="C15" s="11"/>
      <c r="D15" s="12" t="s">
        <v>17</v>
      </c>
      <c r="E15" s="10" t="s">
        <v>54</v>
      </c>
      <c r="F15" s="11" t="s">
        <v>1</v>
      </c>
      <c r="G15" s="13" t="s">
        <v>2</v>
      </c>
      <c r="H15" s="13" t="s">
        <v>3</v>
      </c>
      <c r="I15" s="13" t="s">
        <v>4</v>
      </c>
      <c r="J15" s="13" t="s">
        <v>5</v>
      </c>
      <c r="K15" s="14"/>
      <c r="L15" s="13" t="s">
        <v>3</v>
      </c>
      <c r="M15" s="13" t="s">
        <v>4</v>
      </c>
      <c r="N15" s="15" t="s">
        <v>5</v>
      </c>
      <c r="O15" s="16" t="s">
        <v>6</v>
      </c>
      <c r="P15" s="1"/>
      <c r="R15" s="13">
        <v>1</v>
      </c>
      <c r="S15" s="13">
        <v>2</v>
      </c>
      <c r="T15" s="13">
        <v>3</v>
      </c>
      <c r="U15" s="13">
        <v>4</v>
      </c>
      <c r="V15" s="13">
        <v>5</v>
      </c>
      <c r="W15" s="13">
        <v>6</v>
      </c>
      <c r="X15" s="17"/>
      <c r="Y15" s="13" t="s">
        <v>7</v>
      </c>
      <c r="Z15" s="13" t="s">
        <v>8</v>
      </c>
      <c r="AA15" s="15" t="s">
        <v>9</v>
      </c>
      <c r="AB15" s="13" t="s">
        <v>10</v>
      </c>
      <c r="AC15" s="13" t="s">
        <v>8</v>
      </c>
      <c r="AD15" s="15" t="s">
        <v>9</v>
      </c>
      <c r="AE15" s="13" t="s">
        <v>11</v>
      </c>
      <c r="AF15" s="13" t="s">
        <v>8</v>
      </c>
      <c r="AG15" s="15" t="s">
        <v>9</v>
      </c>
      <c r="AH15" s="13" t="s">
        <v>12</v>
      </c>
      <c r="AI15" s="13" t="s">
        <v>8</v>
      </c>
      <c r="AJ15" s="15" t="s">
        <v>9</v>
      </c>
      <c r="AK15" s="13" t="s">
        <v>13</v>
      </c>
      <c r="AL15" s="13" t="s">
        <v>8</v>
      </c>
      <c r="AM15" s="15" t="s">
        <v>9</v>
      </c>
    </row>
    <row r="16" spans="1:39" ht="12.75">
      <c r="A16" s="1"/>
      <c r="B16" s="18"/>
      <c r="C16" s="19"/>
      <c r="D16" s="20"/>
      <c r="E16" s="21"/>
      <c r="F16" s="21"/>
      <c r="G16" s="21"/>
      <c r="H16" s="21"/>
      <c r="I16" s="21"/>
      <c r="J16" s="21"/>
      <c r="K16" s="1"/>
      <c r="L16" s="21"/>
      <c r="M16" s="21"/>
      <c r="N16" s="21"/>
      <c r="O16" s="54"/>
      <c r="P16" s="1"/>
      <c r="R16" s="5"/>
      <c r="S16" s="5"/>
      <c r="T16" s="5"/>
      <c r="U16" s="5"/>
      <c r="V16" s="5"/>
      <c r="W16" s="5"/>
      <c r="X16" s="17"/>
      <c r="Y16" s="5"/>
      <c r="Z16" s="5"/>
      <c r="AA16" s="23"/>
      <c r="AB16" s="5"/>
      <c r="AC16" s="5"/>
      <c r="AD16" s="23"/>
      <c r="AE16" s="5"/>
      <c r="AF16" s="5"/>
      <c r="AG16" s="23"/>
      <c r="AH16" s="5"/>
      <c r="AI16" s="5"/>
      <c r="AJ16" s="23"/>
      <c r="AK16" s="5"/>
      <c r="AL16" s="5"/>
      <c r="AM16" s="23"/>
    </row>
    <row r="17" spans="1:39" ht="12.75">
      <c r="A17" s="1">
        <v>6</v>
      </c>
      <c r="B17" s="24">
        <f aca="true" t="shared" si="1" ref="B17:B22">B16+1</f>
        <v>1</v>
      </c>
      <c r="C17" s="25"/>
      <c r="D17" s="98" t="s">
        <v>34</v>
      </c>
      <c r="E17" s="99" t="s">
        <v>35</v>
      </c>
      <c r="F17" s="24" t="s">
        <v>14</v>
      </c>
      <c r="G17" s="27">
        <f aca="true" t="shared" si="2" ref="G17:G22">SUM(H17/I17)</f>
        <v>204.11111111111111</v>
      </c>
      <c r="H17" s="25">
        <f aca="true" t="shared" si="3" ref="H17:J22">SUM(Y17+AB17+AE17+AH17+AK17)</f>
        <v>3674</v>
      </c>
      <c r="I17" s="25">
        <f t="shared" si="3"/>
        <v>18</v>
      </c>
      <c r="J17" s="28">
        <f t="shared" si="3"/>
        <v>31</v>
      </c>
      <c r="K17" s="29"/>
      <c r="L17" s="25">
        <f aca="true" t="shared" si="4" ref="L17:L22">SUM(R17:W17)</f>
        <v>1158</v>
      </c>
      <c r="M17" s="25">
        <f aca="true" t="shared" si="5" ref="M17:M22">COUNT(R17:W17)</f>
        <v>6</v>
      </c>
      <c r="N17" s="25">
        <f>IF(ISNA(VLOOKUP($O17,Stig!$A:$B,2,FALSE)),0,VLOOKUP($O17,Stig!$A:$B,2,FALSE))</f>
        <v>7</v>
      </c>
      <c r="O17" s="30">
        <v>4</v>
      </c>
      <c r="P17" s="1"/>
      <c r="R17" s="31">
        <v>195</v>
      </c>
      <c r="S17" s="32">
        <v>179</v>
      </c>
      <c r="T17" s="32">
        <v>176</v>
      </c>
      <c r="U17" s="32">
        <v>258</v>
      </c>
      <c r="V17" s="32">
        <v>168</v>
      </c>
      <c r="W17" s="33">
        <v>182</v>
      </c>
      <c r="X17" s="17"/>
      <c r="Y17" s="20">
        <v>1224</v>
      </c>
      <c r="Z17" s="20">
        <v>6</v>
      </c>
      <c r="AA17" s="35">
        <v>12</v>
      </c>
      <c r="AB17" s="20">
        <v>1292</v>
      </c>
      <c r="AC17" s="20">
        <v>6</v>
      </c>
      <c r="AD17" s="35">
        <v>12</v>
      </c>
      <c r="AE17" s="20">
        <v>1158</v>
      </c>
      <c r="AF17" s="20">
        <v>6</v>
      </c>
      <c r="AG17" s="35">
        <v>7</v>
      </c>
      <c r="AH17" s="20"/>
      <c r="AI17" s="20"/>
      <c r="AJ17" s="35"/>
      <c r="AK17" s="20"/>
      <c r="AL17" s="20"/>
      <c r="AM17" s="35"/>
    </row>
    <row r="18" spans="1:39" ht="12.75">
      <c r="A18" s="1">
        <v>6</v>
      </c>
      <c r="B18" s="24">
        <f t="shared" si="1"/>
        <v>2</v>
      </c>
      <c r="C18" s="25"/>
      <c r="D18" s="98" t="s">
        <v>20</v>
      </c>
      <c r="E18" s="99" t="s">
        <v>30</v>
      </c>
      <c r="F18" s="24" t="s">
        <v>14</v>
      </c>
      <c r="G18" s="27">
        <f t="shared" si="2"/>
        <v>195.22222222222223</v>
      </c>
      <c r="H18" s="25">
        <f t="shared" si="3"/>
        <v>3514</v>
      </c>
      <c r="I18" s="25">
        <f t="shared" si="3"/>
        <v>18</v>
      </c>
      <c r="J18" s="28">
        <f t="shared" si="3"/>
        <v>29</v>
      </c>
      <c r="K18" s="29"/>
      <c r="L18" s="25">
        <f t="shared" si="4"/>
        <v>1183</v>
      </c>
      <c r="M18" s="25">
        <f t="shared" si="5"/>
        <v>6</v>
      </c>
      <c r="N18" s="25">
        <f>IF(ISNA(VLOOKUP($O18,Stig!$A:$B,2,FALSE)),0,VLOOKUP($O18,Stig!$A:$B,2,FALSE))</f>
        <v>12</v>
      </c>
      <c r="O18" s="30">
        <v>1</v>
      </c>
      <c r="P18" s="1"/>
      <c r="R18" s="36">
        <v>237</v>
      </c>
      <c r="S18" s="25">
        <v>210</v>
      </c>
      <c r="T18" s="25">
        <v>203</v>
      </c>
      <c r="U18" s="25">
        <v>204</v>
      </c>
      <c r="V18" s="25">
        <v>181</v>
      </c>
      <c r="W18" s="37">
        <v>148</v>
      </c>
      <c r="X18" s="17"/>
      <c r="Y18" s="20">
        <v>1204</v>
      </c>
      <c r="Z18" s="20">
        <v>6</v>
      </c>
      <c r="AA18" s="35">
        <v>10</v>
      </c>
      <c r="AB18" s="20">
        <v>1127</v>
      </c>
      <c r="AC18" s="20">
        <v>6</v>
      </c>
      <c r="AD18" s="35">
        <v>7</v>
      </c>
      <c r="AE18" s="20">
        <v>1183</v>
      </c>
      <c r="AF18" s="20">
        <v>6</v>
      </c>
      <c r="AG18" s="35">
        <v>12</v>
      </c>
      <c r="AH18" s="20"/>
      <c r="AI18" s="20"/>
      <c r="AJ18" s="35"/>
      <c r="AK18" s="20"/>
      <c r="AL18" s="20"/>
      <c r="AM18" s="35"/>
    </row>
    <row r="19" spans="1:39" ht="12.75">
      <c r="A19" s="1">
        <v>7</v>
      </c>
      <c r="B19" s="24">
        <f t="shared" si="1"/>
        <v>3</v>
      </c>
      <c r="C19" s="25"/>
      <c r="D19" s="98" t="s">
        <v>78</v>
      </c>
      <c r="E19" s="99" t="s">
        <v>61</v>
      </c>
      <c r="F19" s="24" t="s">
        <v>14</v>
      </c>
      <c r="G19" s="27">
        <f t="shared" si="2"/>
        <v>186.11111111111111</v>
      </c>
      <c r="H19" s="25">
        <f t="shared" si="3"/>
        <v>3350</v>
      </c>
      <c r="I19" s="25">
        <f t="shared" si="3"/>
        <v>18</v>
      </c>
      <c r="J19" s="28">
        <f t="shared" si="3"/>
        <v>25</v>
      </c>
      <c r="K19" s="29"/>
      <c r="L19" s="25">
        <f t="shared" si="4"/>
        <v>1169</v>
      </c>
      <c r="M19" s="25">
        <f t="shared" si="5"/>
        <v>6</v>
      </c>
      <c r="N19" s="25">
        <f>IF(ISNA(VLOOKUP($O19,Stig!$A:$B,2,FALSE)),0,VLOOKUP($O19,Stig!$A:$B,2,FALSE))</f>
        <v>10</v>
      </c>
      <c r="O19" s="30">
        <v>2</v>
      </c>
      <c r="P19" s="1"/>
      <c r="R19" s="36">
        <v>159</v>
      </c>
      <c r="S19" s="25">
        <v>212</v>
      </c>
      <c r="T19" s="25">
        <v>202</v>
      </c>
      <c r="U19" s="25">
        <v>206</v>
      </c>
      <c r="V19" s="25">
        <v>203</v>
      </c>
      <c r="W19" s="37">
        <v>187</v>
      </c>
      <c r="X19" s="17"/>
      <c r="Y19" s="20">
        <v>1018</v>
      </c>
      <c r="Z19" s="20">
        <v>6</v>
      </c>
      <c r="AA19" s="35">
        <v>7</v>
      </c>
      <c r="AB19" s="20">
        <v>1163</v>
      </c>
      <c r="AC19" s="20">
        <v>6</v>
      </c>
      <c r="AD19" s="35">
        <v>8</v>
      </c>
      <c r="AE19" s="20">
        <v>1169</v>
      </c>
      <c r="AF19" s="20">
        <v>6</v>
      </c>
      <c r="AG19" s="35">
        <v>10</v>
      </c>
      <c r="AH19" s="20"/>
      <c r="AI19" s="20"/>
      <c r="AJ19" s="35"/>
      <c r="AK19" s="20"/>
      <c r="AL19" s="20"/>
      <c r="AM19" s="35"/>
    </row>
    <row r="20" spans="1:39" ht="12.75">
      <c r="A20" s="1">
        <v>6</v>
      </c>
      <c r="B20" s="24">
        <f t="shared" si="1"/>
        <v>4</v>
      </c>
      <c r="C20" s="25"/>
      <c r="D20" s="98" t="s">
        <v>71</v>
      </c>
      <c r="E20" s="99" t="s">
        <v>70</v>
      </c>
      <c r="F20" s="24" t="s">
        <v>65</v>
      </c>
      <c r="G20" s="27">
        <f t="shared" si="2"/>
        <v>185.11111111111111</v>
      </c>
      <c r="H20" s="25">
        <f t="shared" si="3"/>
        <v>3332</v>
      </c>
      <c r="I20" s="25">
        <f t="shared" si="3"/>
        <v>18</v>
      </c>
      <c r="J20" s="28">
        <f t="shared" si="3"/>
        <v>24</v>
      </c>
      <c r="K20" s="29"/>
      <c r="L20" s="25">
        <f t="shared" si="4"/>
        <v>1164</v>
      </c>
      <c r="M20" s="25">
        <f t="shared" si="5"/>
        <v>6</v>
      </c>
      <c r="N20" s="25">
        <f>IF(ISNA(VLOOKUP($O20,Stig!$A:$B,2,FALSE)),0,VLOOKUP($O20,Stig!$A:$B,2,FALSE))</f>
        <v>8</v>
      </c>
      <c r="O20" s="30">
        <v>3</v>
      </c>
      <c r="P20" s="1"/>
      <c r="R20" s="36">
        <v>224</v>
      </c>
      <c r="S20" s="25">
        <v>224</v>
      </c>
      <c r="T20" s="25">
        <v>192</v>
      </c>
      <c r="U20" s="25">
        <v>181</v>
      </c>
      <c r="V20" s="25">
        <v>117</v>
      </c>
      <c r="W20" s="37">
        <v>226</v>
      </c>
      <c r="X20" s="17"/>
      <c r="Y20" s="20">
        <v>988</v>
      </c>
      <c r="Z20" s="20">
        <v>6</v>
      </c>
      <c r="AA20" s="35">
        <v>6</v>
      </c>
      <c r="AB20" s="20">
        <v>1180</v>
      </c>
      <c r="AC20" s="20">
        <v>6</v>
      </c>
      <c r="AD20" s="35">
        <v>10</v>
      </c>
      <c r="AE20" s="20">
        <v>1164</v>
      </c>
      <c r="AF20" s="20">
        <v>6</v>
      </c>
      <c r="AG20" s="35">
        <v>8</v>
      </c>
      <c r="AH20" s="20"/>
      <c r="AI20" s="20"/>
      <c r="AJ20" s="35"/>
      <c r="AK20" s="20"/>
      <c r="AL20" s="20"/>
      <c r="AM20" s="35"/>
    </row>
    <row r="21" spans="1:39" ht="12.75">
      <c r="A21" s="1">
        <v>7</v>
      </c>
      <c r="B21" s="24">
        <f t="shared" si="1"/>
        <v>5</v>
      </c>
      <c r="C21" s="25"/>
      <c r="D21" s="98" t="s">
        <v>67</v>
      </c>
      <c r="E21" s="99" t="s">
        <v>66</v>
      </c>
      <c r="F21" s="24" t="s">
        <v>65</v>
      </c>
      <c r="G21" s="27">
        <f t="shared" si="2"/>
        <v>185.22222222222223</v>
      </c>
      <c r="H21" s="25">
        <f t="shared" si="3"/>
        <v>3334</v>
      </c>
      <c r="I21" s="25">
        <f t="shared" si="3"/>
        <v>18</v>
      </c>
      <c r="J21" s="28">
        <f t="shared" si="3"/>
        <v>20</v>
      </c>
      <c r="K21" s="29"/>
      <c r="L21" s="25">
        <f t="shared" si="4"/>
        <v>1106</v>
      </c>
      <c r="M21" s="25">
        <f t="shared" si="5"/>
        <v>6</v>
      </c>
      <c r="N21" s="25">
        <f>IF(ISNA(VLOOKUP($O21,Stig!$A:$B,2,FALSE)),0,VLOOKUP($O21,Stig!$A:$B,2,FALSE))</f>
        <v>6</v>
      </c>
      <c r="O21" s="30">
        <v>5</v>
      </c>
      <c r="P21" s="1"/>
      <c r="R21" s="36">
        <v>181</v>
      </c>
      <c r="S21" s="25">
        <v>202</v>
      </c>
      <c r="T21" s="25">
        <v>180</v>
      </c>
      <c r="U21" s="25">
        <v>196</v>
      </c>
      <c r="V21" s="25">
        <v>165</v>
      </c>
      <c r="W21" s="37">
        <v>182</v>
      </c>
      <c r="X21" s="17"/>
      <c r="Y21" s="20">
        <v>1177</v>
      </c>
      <c r="Z21" s="20">
        <v>6</v>
      </c>
      <c r="AA21" s="35">
        <v>8</v>
      </c>
      <c r="AB21" s="20">
        <v>1051</v>
      </c>
      <c r="AC21" s="20">
        <v>6</v>
      </c>
      <c r="AD21" s="35">
        <v>6</v>
      </c>
      <c r="AE21" s="20">
        <v>1106</v>
      </c>
      <c r="AF21" s="20">
        <v>6</v>
      </c>
      <c r="AG21" s="35">
        <v>6</v>
      </c>
      <c r="AH21" s="20"/>
      <c r="AI21" s="20"/>
      <c r="AJ21" s="35"/>
      <c r="AK21" s="20"/>
      <c r="AL21" s="20"/>
      <c r="AM21" s="35"/>
    </row>
    <row r="22" spans="1:39" ht="12.75">
      <c r="A22" s="1">
        <v>7</v>
      </c>
      <c r="B22" s="24">
        <f t="shared" si="1"/>
        <v>6</v>
      </c>
      <c r="C22" s="25"/>
      <c r="D22" s="98" t="s">
        <v>79</v>
      </c>
      <c r="E22" s="99" t="s">
        <v>80</v>
      </c>
      <c r="F22" s="24" t="s">
        <v>14</v>
      </c>
      <c r="G22" s="27">
        <f t="shared" si="2"/>
        <v>147.83333333333334</v>
      </c>
      <c r="H22" s="25">
        <f t="shared" si="3"/>
        <v>2661</v>
      </c>
      <c r="I22" s="25">
        <f t="shared" si="3"/>
        <v>18</v>
      </c>
      <c r="J22" s="28">
        <f t="shared" si="3"/>
        <v>15</v>
      </c>
      <c r="K22" s="29"/>
      <c r="L22" s="25">
        <f t="shared" si="4"/>
        <v>908</v>
      </c>
      <c r="M22" s="25">
        <f t="shared" si="5"/>
        <v>6</v>
      </c>
      <c r="N22" s="25">
        <f>IF(ISNA(VLOOKUP($O22,Stig!$A:$B,2,FALSE)),0,VLOOKUP($O22,Stig!$A:$B,2,FALSE))</f>
        <v>5</v>
      </c>
      <c r="O22" s="30">
        <v>6</v>
      </c>
      <c r="P22" s="1"/>
      <c r="R22" s="36">
        <v>137</v>
      </c>
      <c r="S22" s="25">
        <v>163</v>
      </c>
      <c r="T22" s="25">
        <v>159</v>
      </c>
      <c r="U22" s="25">
        <v>169</v>
      </c>
      <c r="V22" s="25">
        <v>122</v>
      </c>
      <c r="W22" s="37">
        <v>158</v>
      </c>
      <c r="X22" s="17"/>
      <c r="Y22" s="20">
        <v>870</v>
      </c>
      <c r="Z22" s="20">
        <v>6</v>
      </c>
      <c r="AA22" s="35">
        <v>5</v>
      </c>
      <c r="AB22" s="20">
        <v>883</v>
      </c>
      <c r="AC22" s="20">
        <v>6</v>
      </c>
      <c r="AD22" s="35">
        <v>5</v>
      </c>
      <c r="AE22" s="20">
        <v>908</v>
      </c>
      <c r="AF22" s="20">
        <v>6</v>
      </c>
      <c r="AG22" s="35">
        <v>5</v>
      </c>
      <c r="AH22" s="20"/>
      <c r="AI22" s="20"/>
      <c r="AJ22" s="35"/>
      <c r="AK22" s="20"/>
      <c r="AL22" s="20"/>
      <c r="AM22" s="35"/>
    </row>
    <row r="23" spans="1:39" ht="12.75">
      <c r="A23" s="1"/>
      <c r="B23" s="11"/>
      <c r="C23" s="46"/>
      <c r="D23" s="46"/>
      <c r="E23" s="46"/>
      <c r="F23" s="10"/>
      <c r="G23" s="56"/>
      <c r="H23" s="46"/>
      <c r="I23" s="46"/>
      <c r="J23" s="12"/>
      <c r="K23" s="29"/>
      <c r="L23" s="46"/>
      <c r="M23" s="46"/>
      <c r="N23" s="41"/>
      <c r="O23" s="46"/>
      <c r="P23" s="1"/>
      <c r="R23" s="46"/>
      <c r="S23" s="46"/>
      <c r="T23" s="46"/>
      <c r="U23" s="46"/>
      <c r="V23" s="46"/>
      <c r="W23" s="46"/>
      <c r="X23" s="17"/>
      <c r="Y23" s="5"/>
      <c r="Z23" s="5"/>
      <c r="AA23" s="23"/>
      <c r="AB23" s="5"/>
      <c r="AC23" s="5"/>
      <c r="AD23" s="23"/>
      <c r="AE23" s="5"/>
      <c r="AF23" s="5"/>
      <c r="AG23" s="23"/>
      <c r="AH23" s="5"/>
      <c r="AI23" s="5"/>
      <c r="AJ23" s="23"/>
      <c r="AK23" s="5"/>
      <c r="AL23" s="5"/>
      <c r="AM23" s="23"/>
    </row>
    <row r="24" spans="1:39" ht="12.75">
      <c r="A24" s="1"/>
      <c r="B24" s="10"/>
      <c r="C24" s="11"/>
      <c r="D24" s="12" t="s">
        <v>18</v>
      </c>
      <c r="E24" s="10" t="s">
        <v>55</v>
      </c>
      <c r="F24" s="11" t="s">
        <v>1</v>
      </c>
      <c r="G24" s="13" t="s">
        <v>2</v>
      </c>
      <c r="H24" s="13" t="s">
        <v>3</v>
      </c>
      <c r="I24" s="13" t="s">
        <v>4</v>
      </c>
      <c r="J24" s="13" t="s">
        <v>5</v>
      </c>
      <c r="K24" s="14"/>
      <c r="L24" s="13" t="s">
        <v>3</v>
      </c>
      <c r="M24" s="13" t="s">
        <v>4</v>
      </c>
      <c r="N24" s="15" t="s">
        <v>5</v>
      </c>
      <c r="O24" s="16" t="s">
        <v>6</v>
      </c>
      <c r="P24" s="1"/>
      <c r="R24" s="13">
        <v>1</v>
      </c>
      <c r="S24" s="13">
        <v>2</v>
      </c>
      <c r="T24" s="13">
        <v>3</v>
      </c>
      <c r="U24" s="13">
        <v>4</v>
      </c>
      <c r="V24" s="13">
        <v>5</v>
      </c>
      <c r="W24" s="13">
        <v>6</v>
      </c>
      <c r="X24" s="17"/>
      <c r="Y24" s="13" t="s">
        <v>7</v>
      </c>
      <c r="Z24" s="13" t="s">
        <v>8</v>
      </c>
      <c r="AA24" s="15" t="s">
        <v>9</v>
      </c>
      <c r="AB24" s="13" t="s">
        <v>10</v>
      </c>
      <c r="AC24" s="13" t="s">
        <v>8</v>
      </c>
      <c r="AD24" s="15" t="s">
        <v>9</v>
      </c>
      <c r="AE24" s="13" t="s">
        <v>11</v>
      </c>
      <c r="AF24" s="13" t="s">
        <v>8</v>
      </c>
      <c r="AG24" s="15" t="s">
        <v>9</v>
      </c>
      <c r="AH24" s="13" t="s">
        <v>12</v>
      </c>
      <c r="AI24" s="13" t="s">
        <v>8</v>
      </c>
      <c r="AJ24" s="15" t="s">
        <v>9</v>
      </c>
      <c r="AK24" s="13" t="s">
        <v>13</v>
      </c>
      <c r="AL24" s="13" t="s">
        <v>8</v>
      </c>
      <c r="AM24" s="15" t="s">
        <v>9</v>
      </c>
    </row>
    <row r="25" spans="1:39" ht="12.75">
      <c r="A25" s="1"/>
      <c r="B25" s="2"/>
      <c r="C25" s="3"/>
      <c r="D25" s="5"/>
      <c r="K25" s="1"/>
      <c r="L25" s="21"/>
      <c r="M25" s="21"/>
      <c r="N25" s="22"/>
      <c r="P25" s="1"/>
      <c r="R25" s="75"/>
      <c r="S25" s="5"/>
      <c r="T25" s="5"/>
      <c r="U25" s="5"/>
      <c r="V25" s="5"/>
      <c r="W25" s="33"/>
      <c r="X25" s="17"/>
      <c r="Y25" s="5"/>
      <c r="Z25" s="5"/>
      <c r="AA25" s="23"/>
      <c r="AB25" s="5"/>
      <c r="AC25" s="5"/>
      <c r="AD25" s="23"/>
      <c r="AE25" s="5"/>
      <c r="AF25" s="5"/>
      <c r="AG25" s="23"/>
      <c r="AH25" s="5"/>
      <c r="AI25" s="5"/>
      <c r="AJ25" s="23"/>
      <c r="AK25" s="5"/>
      <c r="AL25" s="5"/>
      <c r="AM25" s="23"/>
    </row>
    <row r="26" spans="1:39" ht="12.75">
      <c r="A26" s="1">
        <v>4</v>
      </c>
      <c r="B26" s="24">
        <v>2</v>
      </c>
      <c r="C26" s="57"/>
      <c r="D26" s="100" t="s">
        <v>72</v>
      </c>
      <c r="E26" s="100" t="s">
        <v>73</v>
      </c>
      <c r="F26" s="57" t="s">
        <v>65</v>
      </c>
      <c r="G26" s="27">
        <f>SUM(H26/I26)</f>
        <v>183.94444444444446</v>
      </c>
      <c r="H26" s="25">
        <f aca="true" t="shared" si="6" ref="H26:J27">SUM(Y26+AB26+AE26+AH26+AK26)</f>
        <v>3311</v>
      </c>
      <c r="I26" s="25">
        <f t="shared" si="6"/>
        <v>18</v>
      </c>
      <c r="J26" s="28">
        <f t="shared" si="6"/>
        <v>36</v>
      </c>
      <c r="K26" s="9"/>
      <c r="L26" s="25">
        <f>SUM(R26:W26)</f>
        <v>1131</v>
      </c>
      <c r="M26" s="25">
        <f>COUNT(R26:W26)</f>
        <v>6</v>
      </c>
      <c r="N26" s="25">
        <f>IF(ISNA(VLOOKUP($O26,Stig!$A:$B,2,FALSE)),0,VLOOKUP($O26,Stig!$A:$B,2,FALSE))</f>
        <v>12</v>
      </c>
      <c r="O26" s="60">
        <v>1</v>
      </c>
      <c r="P26" s="1"/>
      <c r="R26" s="31">
        <v>138</v>
      </c>
      <c r="S26" s="32">
        <v>192</v>
      </c>
      <c r="T26" s="32">
        <v>258</v>
      </c>
      <c r="U26" s="32">
        <v>192</v>
      </c>
      <c r="V26" s="32">
        <v>177</v>
      </c>
      <c r="W26" s="33">
        <v>174</v>
      </c>
      <c r="X26" s="17"/>
      <c r="Y26" s="20">
        <v>1049</v>
      </c>
      <c r="Z26" s="20">
        <v>6</v>
      </c>
      <c r="AA26" s="35">
        <v>12</v>
      </c>
      <c r="AB26" s="20">
        <v>1131</v>
      </c>
      <c r="AC26" s="20">
        <v>6</v>
      </c>
      <c r="AD26" s="35">
        <v>12</v>
      </c>
      <c r="AE26" s="20">
        <v>1131</v>
      </c>
      <c r="AF26" s="20">
        <v>6</v>
      </c>
      <c r="AG26" s="35">
        <v>12</v>
      </c>
      <c r="AH26" s="20"/>
      <c r="AI26" s="20"/>
      <c r="AJ26" s="35"/>
      <c r="AK26" s="20"/>
      <c r="AL26" s="20"/>
      <c r="AM26" s="35"/>
    </row>
    <row r="27" spans="1:39" ht="12.75">
      <c r="A27" s="1">
        <v>4</v>
      </c>
      <c r="B27" s="49">
        <f>B43+1</f>
        <v>2</v>
      </c>
      <c r="C27" s="61"/>
      <c r="D27" s="100" t="s">
        <v>40</v>
      </c>
      <c r="E27" s="100" t="s">
        <v>39</v>
      </c>
      <c r="F27" s="57" t="s">
        <v>14</v>
      </c>
      <c r="G27" s="27">
        <f>SUM(H27/I27)</f>
        <v>158.05555555555554</v>
      </c>
      <c r="H27" s="25">
        <f t="shared" si="6"/>
        <v>2845</v>
      </c>
      <c r="I27" s="25">
        <f t="shared" si="6"/>
        <v>18</v>
      </c>
      <c r="J27" s="28">
        <f t="shared" si="6"/>
        <v>30</v>
      </c>
      <c r="K27" s="9"/>
      <c r="L27" s="25">
        <f>SUM(R27:W27)</f>
        <v>981</v>
      </c>
      <c r="M27" s="25">
        <f>COUNT(R27:W27)</f>
        <v>6</v>
      </c>
      <c r="N27" s="25">
        <f>IF(ISNA(VLOOKUP($O27,Stig!$A:$B,2,FALSE)),0,VLOOKUP($O27,Stig!$A:$B,2,FALSE))</f>
        <v>10</v>
      </c>
      <c r="O27" s="66">
        <v>2</v>
      </c>
      <c r="P27" s="1"/>
      <c r="R27" s="93">
        <v>127</v>
      </c>
      <c r="S27" s="38">
        <v>105</v>
      </c>
      <c r="T27" s="38">
        <v>160</v>
      </c>
      <c r="U27" s="38">
        <v>179</v>
      </c>
      <c r="V27" s="38">
        <v>205</v>
      </c>
      <c r="W27" s="34">
        <v>205</v>
      </c>
      <c r="X27" s="17"/>
      <c r="Y27" s="20">
        <v>901</v>
      </c>
      <c r="Z27" s="20">
        <v>6</v>
      </c>
      <c r="AA27" s="35">
        <v>10</v>
      </c>
      <c r="AB27" s="20">
        <v>963</v>
      </c>
      <c r="AC27" s="20">
        <v>6</v>
      </c>
      <c r="AD27" s="35">
        <v>10</v>
      </c>
      <c r="AE27" s="20">
        <v>981</v>
      </c>
      <c r="AF27" s="20">
        <v>6</v>
      </c>
      <c r="AG27" s="35">
        <v>10</v>
      </c>
      <c r="AH27" s="20"/>
      <c r="AI27" s="20"/>
      <c r="AJ27" s="35"/>
      <c r="AK27" s="20"/>
      <c r="AL27" s="20"/>
      <c r="AM27" s="35"/>
    </row>
    <row r="28" spans="1:39" ht="12.75">
      <c r="A28" s="1"/>
      <c r="B28" s="61"/>
      <c r="C28" s="61"/>
      <c r="D28" s="55"/>
      <c r="E28" s="55"/>
      <c r="F28" s="58"/>
      <c r="G28" s="64"/>
      <c r="H28" s="55"/>
      <c r="I28" s="55"/>
      <c r="J28" s="65"/>
      <c r="K28" s="9"/>
      <c r="L28" s="55"/>
      <c r="M28" s="55"/>
      <c r="N28" s="62"/>
      <c r="O28" s="66"/>
      <c r="P28" s="1"/>
      <c r="R28" s="39"/>
      <c r="S28" s="40"/>
      <c r="T28" s="40"/>
      <c r="U28" s="40"/>
      <c r="V28" s="40"/>
      <c r="W28" s="41"/>
      <c r="X28" s="17"/>
      <c r="Y28" s="20"/>
      <c r="Z28" s="20"/>
      <c r="AA28" s="35"/>
      <c r="AB28" s="20"/>
      <c r="AC28" s="20"/>
      <c r="AD28" s="35"/>
      <c r="AE28" s="20"/>
      <c r="AF28" s="20"/>
      <c r="AG28" s="35"/>
      <c r="AH28" s="20"/>
      <c r="AI28" s="20"/>
      <c r="AJ28" s="35"/>
      <c r="AK28" s="20"/>
      <c r="AL28" s="20"/>
      <c r="AM28" s="35"/>
    </row>
    <row r="29" spans="1:39" ht="12.75">
      <c r="A29" s="1"/>
      <c r="B29" s="7"/>
      <c r="C29" s="8"/>
      <c r="D29" s="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R29" s="5"/>
      <c r="S29" s="5"/>
      <c r="T29" s="5"/>
      <c r="V29" s="5"/>
      <c r="W29" s="5"/>
      <c r="X29" s="17"/>
      <c r="Y29" s="5"/>
      <c r="Z29" s="5"/>
      <c r="AA29" s="23"/>
      <c r="AB29" s="5"/>
      <c r="AC29" s="5"/>
      <c r="AD29" s="23"/>
      <c r="AE29" s="5"/>
      <c r="AF29" s="5"/>
      <c r="AG29" s="23"/>
      <c r="AH29" s="5"/>
      <c r="AI29" s="5"/>
      <c r="AJ29" s="23"/>
      <c r="AK29" s="5"/>
      <c r="AL29" s="5"/>
      <c r="AM29" s="23"/>
    </row>
    <row r="30" spans="1:39" ht="12.75">
      <c r="A30" s="1"/>
      <c r="B30" s="10"/>
      <c r="C30" s="11"/>
      <c r="D30" s="12" t="s">
        <v>19</v>
      </c>
      <c r="E30" s="10" t="s">
        <v>56</v>
      </c>
      <c r="F30" s="11" t="s">
        <v>1</v>
      </c>
      <c r="G30" s="13" t="s">
        <v>2</v>
      </c>
      <c r="H30" s="13" t="s">
        <v>3</v>
      </c>
      <c r="I30" s="13" t="s">
        <v>4</v>
      </c>
      <c r="J30" s="13" t="s">
        <v>5</v>
      </c>
      <c r="K30" s="14"/>
      <c r="L30" s="13" t="s">
        <v>3</v>
      </c>
      <c r="M30" s="13" t="s">
        <v>4</v>
      </c>
      <c r="N30" s="15" t="s">
        <v>5</v>
      </c>
      <c r="O30" s="16" t="s">
        <v>6</v>
      </c>
      <c r="P30" s="1"/>
      <c r="R30" s="13">
        <v>1</v>
      </c>
      <c r="S30" s="13">
        <v>2</v>
      </c>
      <c r="T30" s="13">
        <v>3</v>
      </c>
      <c r="U30" s="13">
        <v>4</v>
      </c>
      <c r="V30" s="13">
        <v>5</v>
      </c>
      <c r="W30" s="13">
        <v>6</v>
      </c>
      <c r="X30" s="17"/>
      <c r="Y30" s="13" t="s">
        <v>7</v>
      </c>
      <c r="Z30" s="13" t="s">
        <v>8</v>
      </c>
      <c r="AA30" s="15" t="s">
        <v>9</v>
      </c>
      <c r="AB30" s="13" t="s">
        <v>10</v>
      </c>
      <c r="AC30" s="13" t="s">
        <v>8</v>
      </c>
      <c r="AD30" s="15" t="s">
        <v>9</v>
      </c>
      <c r="AE30" s="13" t="s">
        <v>11</v>
      </c>
      <c r="AF30" s="13" t="s">
        <v>8</v>
      </c>
      <c r="AG30" s="15" t="s">
        <v>9</v>
      </c>
      <c r="AH30" s="13" t="s">
        <v>12</v>
      </c>
      <c r="AI30" s="13" t="s">
        <v>8</v>
      </c>
      <c r="AJ30" s="15" t="s">
        <v>9</v>
      </c>
      <c r="AK30" s="13" t="s">
        <v>13</v>
      </c>
      <c r="AL30" s="13" t="s">
        <v>8</v>
      </c>
      <c r="AM30" s="15" t="s">
        <v>9</v>
      </c>
    </row>
    <row r="31" spans="1:39" ht="12.75">
      <c r="A31" s="1"/>
      <c r="B31" s="18"/>
      <c r="C31" s="19"/>
      <c r="D31" s="20"/>
      <c r="E31" s="21"/>
      <c r="F31" s="21"/>
      <c r="G31" s="21"/>
      <c r="H31" s="21"/>
      <c r="I31" s="21"/>
      <c r="J31" s="21"/>
      <c r="K31" s="1"/>
      <c r="L31" s="21"/>
      <c r="M31" s="21"/>
      <c r="N31" s="21"/>
      <c r="O31" s="54"/>
      <c r="P31" s="1"/>
      <c r="R31" s="89"/>
      <c r="S31" s="90"/>
      <c r="T31" s="90"/>
      <c r="U31" s="90"/>
      <c r="V31" s="90"/>
      <c r="W31" s="91"/>
      <c r="X31" s="17"/>
      <c r="Y31" s="5"/>
      <c r="Z31" s="5"/>
      <c r="AA31" s="23"/>
      <c r="AB31" s="5"/>
      <c r="AC31" s="5"/>
      <c r="AD31" s="23"/>
      <c r="AE31" s="5"/>
      <c r="AF31" s="5"/>
      <c r="AG31" s="23"/>
      <c r="AH31" s="5"/>
      <c r="AI31" s="5"/>
      <c r="AJ31" s="23"/>
      <c r="AK31" s="5"/>
      <c r="AL31" s="5"/>
      <c r="AM31" s="23"/>
    </row>
    <row r="32" spans="1:39" ht="12.75">
      <c r="A32" s="1">
        <v>8</v>
      </c>
      <c r="B32" s="24">
        <f aca="true" t="shared" si="7" ref="B32:B39">B31+1</f>
        <v>1</v>
      </c>
      <c r="C32" s="25"/>
      <c r="D32" s="98" t="s">
        <v>63</v>
      </c>
      <c r="E32" s="99" t="s">
        <v>64</v>
      </c>
      <c r="F32" s="24" t="s">
        <v>65</v>
      </c>
      <c r="G32" s="27">
        <f aca="true" t="shared" si="8" ref="G32:G38">SUM(H32/I32)</f>
        <v>197.5</v>
      </c>
      <c r="H32" s="25">
        <f aca="true" t="shared" si="9" ref="H32:J39">SUM(Y32+AB32+AE32+AH32+AK32)</f>
        <v>3555</v>
      </c>
      <c r="I32" s="25">
        <f t="shared" si="9"/>
        <v>18</v>
      </c>
      <c r="J32" s="28">
        <f t="shared" si="9"/>
        <v>32</v>
      </c>
      <c r="K32" s="29"/>
      <c r="L32" s="25">
        <f aca="true" t="shared" si="10" ref="L32:L39">SUM(R32:W32)</f>
        <v>1209</v>
      </c>
      <c r="M32" s="25">
        <f aca="true" t="shared" si="11" ref="M32:M39">COUNT(R32:W32)</f>
        <v>6</v>
      </c>
      <c r="N32" s="25">
        <f>IF(ISNA(VLOOKUP($O32,Stig!$A:$B,2,FALSE)),0,VLOOKUP($O32,Stig!$A:$B,2,FALSE))</f>
        <v>12</v>
      </c>
      <c r="O32" s="30">
        <v>1</v>
      </c>
      <c r="P32" s="1"/>
      <c r="R32" s="63">
        <v>186</v>
      </c>
      <c r="S32" s="59">
        <v>202</v>
      </c>
      <c r="T32" s="59">
        <v>220</v>
      </c>
      <c r="U32" s="59">
        <v>191</v>
      </c>
      <c r="V32" s="59">
        <v>194</v>
      </c>
      <c r="W32" s="92">
        <v>216</v>
      </c>
      <c r="X32" s="17"/>
      <c r="Y32" s="20">
        <v>1224</v>
      </c>
      <c r="Z32" s="20">
        <v>6</v>
      </c>
      <c r="AA32" s="35">
        <v>12</v>
      </c>
      <c r="AB32" s="20">
        <v>1122</v>
      </c>
      <c r="AC32" s="20">
        <v>6</v>
      </c>
      <c r="AD32" s="35">
        <v>8</v>
      </c>
      <c r="AE32" s="25">
        <v>1209</v>
      </c>
      <c r="AF32" s="25">
        <v>6</v>
      </c>
      <c r="AG32" s="35">
        <v>12</v>
      </c>
      <c r="AH32" s="20"/>
      <c r="AI32" s="20"/>
      <c r="AJ32" s="35"/>
      <c r="AK32" s="20"/>
      <c r="AL32" s="20"/>
      <c r="AM32" s="35"/>
    </row>
    <row r="33" spans="1:39" ht="12.75">
      <c r="A33" s="1">
        <v>8</v>
      </c>
      <c r="B33" s="24">
        <f t="shared" si="7"/>
        <v>2</v>
      </c>
      <c r="C33" s="25"/>
      <c r="D33" s="98" t="s">
        <v>26</v>
      </c>
      <c r="E33" s="99" t="s">
        <v>29</v>
      </c>
      <c r="F33" s="24" t="s">
        <v>14</v>
      </c>
      <c r="G33" s="27">
        <f t="shared" si="8"/>
        <v>182.88888888888889</v>
      </c>
      <c r="H33" s="25">
        <f t="shared" si="9"/>
        <v>3292</v>
      </c>
      <c r="I33" s="25">
        <f t="shared" si="9"/>
        <v>18</v>
      </c>
      <c r="J33" s="28">
        <f t="shared" si="9"/>
        <v>30</v>
      </c>
      <c r="K33" s="29"/>
      <c r="L33" s="25">
        <f t="shared" si="10"/>
        <v>1068</v>
      </c>
      <c r="M33" s="25">
        <f t="shared" si="11"/>
        <v>6</v>
      </c>
      <c r="N33" s="25">
        <f>IF(ISNA(VLOOKUP($O33,Stig!$A:$B,2,FALSE)),0,VLOOKUP($O33,Stig!$A:$B,2,FALSE))</f>
        <v>10</v>
      </c>
      <c r="O33" s="30">
        <v>2</v>
      </c>
      <c r="P33" s="1"/>
      <c r="R33" s="36">
        <v>219</v>
      </c>
      <c r="S33" s="25">
        <v>142</v>
      </c>
      <c r="T33" s="25">
        <v>188</v>
      </c>
      <c r="U33" s="25">
        <v>209</v>
      </c>
      <c r="V33" s="25">
        <v>176</v>
      </c>
      <c r="W33" s="37">
        <v>134</v>
      </c>
      <c r="X33" s="17"/>
      <c r="Y33" s="20">
        <v>1053</v>
      </c>
      <c r="Z33" s="20">
        <v>6</v>
      </c>
      <c r="AA33" s="35">
        <v>8</v>
      </c>
      <c r="AB33" s="20">
        <v>1171</v>
      </c>
      <c r="AC33" s="20">
        <v>6</v>
      </c>
      <c r="AD33" s="35">
        <v>12</v>
      </c>
      <c r="AE33" s="25">
        <v>1068</v>
      </c>
      <c r="AF33" s="25">
        <v>6</v>
      </c>
      <c r="AG33" s="35">
        <v>10</v>
      </c>
      <c r="AH33" s="20"/>
      <c r="AI33" s="20"/>
      <c r="AJ33" s="35"/>
      <c r="AK33" s="20"/>
      <c r="AL33" s="20"/>
      <c r="AM33" s="35"/>
    </row>
    <row r="34" spans="1:39" ht="12.75">
      <c r="A34" s="1">
        <v>6</v>
      </c>
      <c r="B34" s="24">
        <f t="shared" si="7"/>
        <v>3</v>
      </c>
      <c r="C34" s="25"/>
      <c r="D34" s="25" t="s">
        <v>75</v>
      </c>
      <c r="E34" s="71" t="s">
        <v>74</v>
      </c>
      <c r="F34" s="24" t="s">
        <v>65</v>
      </c>
      <c r="G34" s="27">
        <f t="shared" si="8"/>
        <v>172</v>
      </c>
      <c r="H34" s="25">
        <f t="shared" si="9"/>
        <v>2064</v>
      </c>
      <c r="I34" s="25">
        <f t="shared" si="9"/>
        <v>12</v>
      </c>
      <c r="J34" s="28">
        <f t="shared" si="9"/>
        <v>17</v>
      </c>
      <c r="K34" s="29"/>
      <c r="L34" s="25">
        <f t="shared" si="10"/>
        <v>0</v>
      </c>
      <c r="M34" s="25">
        <f t="shared" si="11"/>
        <v>0</v>
      </c>
      <c r="N34" s="25">
        <f>IF(ISNA(VLOOKUP($O34,Stig!$A:$B,2,FALSE)),0,VLOOKUP($O34,Stig!$A:$B,2,FALSE))</f>
        <v>0</v>
      </c>
      <c r="O34" s="30"/>
      <c r="P34" s="1"/>
      <c r="R34" s="36"/>
      <c r="S34" s="25"/>
      <c r="T34" s="25"/>
      <c r="U34" s="25"/>
      <c r="V34" s="25"/>
      <c r="W34" s="37"/>
      <c r="X34" s="17"/>
      <c r="Y34" s="20">
        <v>926</v>
      </c>
      <c r="Z34" s="20">
        <v>6</v>
      </c>
      <c r="AA34" s="35">
        <v>7</v>
      </c>
      <c r="AB34" s="20">
        <v>1138</v>
      </c>
      <c r="AC34" s="20">
        <v>6</v>
      </c>
      <c r="AD34" s="35">
        <v>10</v>
      </c>
      <c r="AE34" s="25"/>
      <c r="AF34" s="25"/>
      <c r="AG34" s="35"/>
      <c r="AH34" s="20"/>
      <c r="AI34" s="20"/>
      <c r="AJ34" s="35"/>
      <c r="AK34" s="20"/>
      <c r="AL34" s="20"/>
      <c r="AM34" s="35"/>
    </row>
    <row r="35" spans="1:39" ht="12.75">
      <c r="A35" s="1"/>
      <c r="B35" s="24">
        <f t="shared" si="7"/>
        <v>4</v>
      </c>
      <c r="C35" s="25"/>
      <c r="D35" s="25" t="s">
        <v>27</v>
      </c>
      <c r="E35" s="71" t="s">
        <v>33</v>
      </c>
      <c r="F35" s="24" t="s">
        <v>15</v>
      </c>
      <c r="G35" s="27">
        <f t="shared" si="8"/>
        <v>182.66666666666666</v>
      </c>
      <c r="H35" s="25">
        <f t="shared" si="9"/>
        <v>2192</v>
      </c>
      <c r="I35" s="25">
        <f t="shared" si="9"/>
        <v>12</v>
      </c>
      <c r="J35" s="28">
        <f t="shared" si="9"/>
        <v>17</v>
      </c>
      <c r="K35" s="29"/>
      <c r="L35" s="25">
        <f t="shared" si="10"/>
        <v>0</v>
      </c>
      <c r="M35" s="25">
        <f t="shared" si="11"/>
        <v>0</v>
      </c>
      <c r="N35" s="25">
        <f>IF(ISNA(VLOOKUP($O35,Stig!$A:$B,2,FALSE)),0,VLOOKUP($O35,Stig!$A:$B,2,FALSE))</f>
        <v>0</v>
      </c>
      <c r="O35" s="30"/>
      <c r="P35" s="1"/>
      <c r="R35" s="36"/>
      <c r="S35" s="25"/>
      <c r="T35" s="25"/>
      <c r="U35" s="25"/>
      <c r="V35" s="25"/>
      <c r="W35" s="37"/>
      <c r="X35" s="74"/>
      <c r="Y35" s="60">
        <v>1091</v>
      </c>
      <c r="Z35" s="20">
        <v>6</v>
      </c>
      <c r="AA35" s="35">
        <v>10</v>
      </c>
      <c r="AB35" s="20">
        <v>1101</v>
      </c>
      <c r="AC35" s="20">
        <v>6</v>
      </c>
      <c r="AD35" s="35">
        <v>7</v>
      </c>
      <c r="AE35" s="20"/>
      <c r="AF35" s="20"/>
      <c r="AG35" s="35"/>
      <c r="AH35" s="20"/>
      <c r="AI35" s="20"/>
      <c r="AJ35" s="35"/>
      <c r="AK35" s="20"/>
      <c r="AL35" s="20"/>
      <c r="AM35" s="35"/>
    </row>
    <row r="36" spans="1:39" ht="12.75">
      <c r="A36" s="1">
        <v>8</v>
      </c>
      <c r="B36" s="24">
        <f t="shared" si="7"/>
        <v>5</v>
      </c>
      <c r="C36" s="85"/>
      <c r="D36" s="103" t="s">
        <v>90</v>
      </c>
      <c r="E36" s="104" t="s">
        <v>91</v>
      </c>
      <c r="F36" s="102" t="s">
        <v>14</v>
      </c>
      <c r="G36" s="27">
        <f t="shared" si="8"/>
        <v>149.41666666666666</v>
      </c>
      <c r="H36" s="25">
        <f t="shared" si="9"/>
        <v>1793</v>
      </c>
      <c r="I36" s="25">
        <f t="shared" si="9"/>
        <v>12</v>
      </c>
      <c r="J36" s="28">
        <f t="shared" si="9"/>
        <v>14</v>
      </c>
      <c r="K36" s="29"/>
      <c r="L36" s="25">
        <f t="shared" si="10"/>
        <v>872</v>
      </c>
      <c r="M36" s="25">
        <f t="shared" si="11"/>
        <v>6</v>
      </c>
      <c r="N36" s="77">
        <f>IF(ISNA(VLOOKUP($O36,Stig!$A:$B,2,FALSE)),0,VLOOKUP($O36,Stig!$A:$B,2,FALSE))</f>
        <v>8</v>
      </c>
      <c r="O36" s="30">
        <v>3</v>
      </c>
      <c r="P36" s="1"/>
      <c r="R36" s="36">
        <v>142</v>
      </c>
      <c r="S36" s="25">
        <v>131</v>
      </c>
      <c r="T36" s="25">
        <v>139</v>
      </c>
      <c r="U36" s="25">
        <v>137</v>
      </c>
      <c r="V36" s="25">
        <v>180</v>
      </c>
      <c r="W36" s="37">
        <v>143</v>
      </c>
      <c r="X36" s="74"/>
      <c r="Y36" s="63"/>
      <c r="Z36" s="84"/>
      <c r="AA36" s="96"/>
      <c r="AB36" s="82">
        <v>921</v>
      </c>
      <c r="AC36" s="20">
        <v>6</v>
      </c>
      <c r="AD36" s="35">
        <v>6</v>
      </c>
      <c r="AE36" s="73">
        <v>872</v>
      </c>
      <c r="AF36" s="73">
        <v>6</v>
      </c>
      <c r="AG36" s="81">
        <v>8</v>
      </c>
      <c r="AH36" s="73"/>
      <c r="AI36" s="73"/>
      <c r="AJ36" s="81"/>
      <c r="AK36" s="60"/>
      <c r="AL36" s="82"/>
      <c r="AM36" s="83"/>
    </row>
    <row r="37" spans="1:39" ht="12.75">
      <c r="A37" s="1"/>
      <c r="B37" s="24">
        <f t="shared" si="7"/>
        <v>6</v>
      </c>
      <c r="C37" s="85"/>
      <c r="D37" s="82" t="s">
        <v>82</v>
      </c>
      <c r="E37" s="86" t="s">
        <v>83</v>
      </c>
      <c r="F37" s="102" t="s">
        <v>65</v>
      </c>
      <c r="G37" s="27">
        <f t="shared" si="8"/>
        <v>136.58333333333334</v>
      </c>
      <c r="H37" s="25">
        <f t="shared" si="9"/>
        <v>1639</v>
      </c>
      <c r="I37" s="25">
        <f t="shared" si="9"/>
        <v>12</v>
      </c>
      <c r="J37" s="28">
        <f t="shared" si="9"/>
        <v>10</v>
      </c>
      <c r="K37" s="29"/>
      <c r="L37" s="25">
        <f t="shared" si="10"/>
        <v>0</v>
      </c>
      <c r="M37" s="25">
        <f t="shared" si="11"/>
        <v>0</v>
      </c>
      <c r="N37" s="77">
        <f>IF(ISNA(VLOOKUP($O37,Stig!$A:$B,2,FALSE)),0,VLOOKUP($O37,Stig!$A:$B,2,FALSE))</f>
        <v>0</v>
      </c>
      <c r="O37" s="30"/>
      <c r="P37" s="1"/>
      <c r="R37" s="36"/>
      <c r="S37" s="25"/>
      <c r="T37" s="25"/>
      <c r="U37" s="25"/>
      <c r="V37" s="25"/>
      <c r="W37" s="37"/>
      <c r="X37" s="74"/>
      <c r="Y37" s="63">
        <v>809</v>
      </c>
      <c r="Z37" s="84">
        <v>6</v>
      </c>
      <c r="AA37" s="96">
        <v>5</v>
      </c>
      <c r="AB37" s="82">
        <v>830</v>
      </c>
      <c r="AC37" s="20">
        <v>6</v>
      </c>
      <c r="AD37" s="35">
        <v>5</v>
      </c>
      <c r="AE37" s="73"/>
      <c r="AF37" s="73"/>
      <c r="AG37" s="81"/>
      <c r="AH37" s="73"/>
      <c r="AI37" s="73"/>
      <c r="AJ37" s="81"/>
      <c r="AK37" s="60"/>
      <c r="AL37" s="82"/>
      <c r="AM37" s="83"/>
    </row>
    <row r="38" spans="1:39" ht="12.75">
      <c r="A38" s="1"/>
      <c r="B38" s="24">
        <f t="shared" si="7"/>
        <v>7</v>
      </c>
      <c r="C38" s="85"/>
      <c r="D38" s="82" t="s">
        <v>41</v>
      </c>
      <c r="E38" s="82" t="s">
        <v>38</v>
      </c>
      <c r="F38" s="102" t="s">
        <v>15</v>
      </c>
      <c r="G38" s="27">
        <f t="shared" si="8"/>
        <v>153.83333333333334</v>
      </c>
      <c r="H38" s="25">
        <f t="shared" si="9"/>
        <v>923</v>
      </c>
      <c r="I38" s="25">
        <f t="shared" si="9"/>
        <v>6</v>
      </c>
      <c r="J38" s="28">
        <f t="shared" si="9"/>
        <v>6</v>
      </c>
      <c r="K38" s="29"/>
      <c r="L38" s="25">
        <f t="shared" si="10"/>
        <v>0</v>
      </c>
      <c r="M38" s="25">
        <f t="shared" si="11"/>
        <v>0</v>
      </c>
      <c r="N38" s="77">
        <f>IF(ISNA(VLOOKUP($O38,Stig!$A:$B,2,FALSE)),0,VLOOKUP($O38,Stig!$A:$B,2,FALSE))</f>
        <v>0</v>
      </c>
      <c r="O38" s="30"/>
      <c r="P38" s="1"/>
      <c r="R38" s="36"/>
      <c r="S38" s="25"/>
      <c r="T38" s="25"/>
      <c r="U38" s="25"/>
      <c r="V38" s="25"/>
      <c r="W38" s="37"/>
      <c r="X38" s="74"/>
      <c r="Y38" s="63">
        <v>923</v>
      </c>
      <c r="Z38" s="84">
        <v>6</v>
      </c>
      <c r="AA38" s="96">
        <v>6</v>
      </c>
      <c r="AB38" s="82"/>
      <c r="AC38" s="20"/>
      <c r="AD38" s="35"/>
      <c r="AE38" s="73"/>
      <c r="AF38" s="73"/>
      <c r="AG38" s="23"/>
      <c r="AH38" s="73"/>
      <c r="AI38" s="73"/>
      <c r="AJ38" s="23"/>
      <c r="AK38" s="73"/>
      <c r="AL38" s="73"/>
      <c r="AM38" s="23"/>
    </row>
    <row r="39" spans="1:39" ht="12.75">
      <c r="A39" s="1"/>
      <c r="B39" s="24">
        <f t="shared" si="7"/>
        <v>8</v>
      </c>
      <c r="C39" s="85"/>
      <c r="D39" s="82"/>
      <c r="E39" s="86"/>
      <c r="F39" s="87"/>
      <c r="G39" s="27"/>
      <c r="H39" s="25">
        <f t="shared" si="9"/>
        <v>0</v>
      </c>
      <c r="I39" s="25">
        <f t="shared" si="9"/>
        <v>0</v>
      </c>
      <c r="J39" s="28">
        <f t="shared" si="9"/>
        <v>0</v>
      </c>
      <c r="K39" s="29"/>
      <c r="L39" s="25">
        <f t="shared" si="10"/>
        <v>0</v>
      </c>
      <c r="M39" s="25">
        <f t="shared" si="11"/>
        <v>0</v>
      </c>
      <c r="N39" s="77">
        <f>IF(ISNA(VLOOKUP($O39,Stig!$A:$B,2,FALSE)),0,VLOOKUP($O39,Stig!$A:$B,2,FALSE))</f>
        <v>0</v>
      </c>
      <c r="O39" s="30"/>
      <c r="P39" s="1"/>
      <c r="R39" s="36"/>
      <c r="S39" s="25"/>
      <c r="T39" s="25"/>
      <c r="U39" s="25"/>
      <c r="V39" s="25"/>
      <c r="W39" s="37"/>
      <c r="X39" s="74"/>
      <c r="Y39" s="63"/>
      <c r="Z39" s="84"/>
      <c r="AA39" s="96"/>
      <c r="AB39" s="82"/>
      <c r="AC39" s="20"/>
      <c r="AD39" s="35"/>
      <c r="AE39" s="73"/>
      <c r="AF39" s="73"/>
      <c r="AG39" s="23"/>
      <c r="AH39" s="73"/>
      <c r="AI39" s="73"/>
      <c r="AJ39" s="23"/>
      <c r="AK39" s="73"/>
      <c r="AL39" s="73"/>
      <c r="AM39" s="23"/>
    </row>
    <row r="40" spans="1:39" ht="12.75">
      <c r="A40" s="1"/>
      <c r="B40" s="67"/>
      <c r="C40" s="11"/>
      <c r="D40" s="46"/>
      <c r="E40" s="46"/>
      <c r="F40" s="10"/>
      <c r="G40" s="69"/>
      <c r="H40" s="69"/>
      <c r="I40" s="69"/>
      <c r="J40" s="69"/>
      <c r="K40" s="1"/>
      <c r="L40" s="69"/>
      <c r="M40" s="69"/>
      <c r="N40" s="79"/>
      <c r="O40" s="69"/>
      <c r="P40" s="1"/>
      <c r="R40" s="5"/>
      <c r="S40" s="5"/>
      <c r="T40" s="5"/>
      <c r="U40" s="5"/>
      <c r="V40" s="5"/>
      <c r="W40" s="5"/>
      <c r="X40" s="5"/>
      <c r="Y40" s="76"/>
      <c r="Z40" s="5"/>
      <c r="AA40" s="6"/>
      <c r="AB40" s="5"/>
      <c r="AC40" s="5"/>
      <c r="AD40" s="81"/>
      <c r="AE40" s="5"/>
      <c r="AF40" s="5"/>
      <c r="AG40" s="23"/>
      <c r="AH40" s="5"/>
      <c r="AI40" s="5"/>
      <c r="AJ40" s="23"/>
      <c r="AK40" s="5"/>
      <c r="AL40" s="5"/>
      <c r="AM40" s="23"/>
    </row>
    <row r="41" spans="1:39" ht="12.75">
      <c r="A41" s="1"/>
      <c r="B41" s="10"/>
      <c r="C41" s="11"/>
      <c r="D41" s="12" t="s">
        <v>21</v>
      </c>
      <c r="E41" s="10" t="s">
        <v>57</v>
      </c>
      <c r="F41" s="11" t="s">
        <v>1</v>
      </c>
      <c r="G41" s="13" t="s">
        <v>2</v>
      </c>
      <c r="H41" s="13" t="s">
        <v>3</v>
      </c>
      <c r="I41" s="13" t="s">
        <v>4</v>
      </c>
      <c r="J41" s="13" t="s">
        <v>5</v>
      </c>
      <c r="K41" s="14"/>
      <c r="L41" s="13" t="s">
        <v>3</v>
      </c>
      <c r="M41" s="13" t="s">
        <v>4</v>
      </c>
      <c r="N41" s="15" t="s">
        <v>5</v>
      </c>
      <c r="O41" s="16" t="s">
        <v>6</v>
      </c>
      <c r="P41" s="1"/>
      <c r="R41" s="13">
        <v>1</v>
      </c>
      <c r="S41" s="13">
        <v>2</v>
      </c>
      <c r="T41" s="13">
        <v>3</v>
      </c>
      <c r="U41" s="13">
        <v>4</v>
      </c>
      <c r="V41" s="13">
        <v>5</v>
      </c>
      <c r="W41" s="13">
        <v>6</v>
      </c>
      <c r="X41" s="17"/>
      <c r="Y41" s="13" t="s">
        <v>7</v>
      </c>
      <c r="Z41" s="13" t="s">
        <v>8</v>
      </c>
      <c r="AA41" s="15" t="s">
        <v>9</v>
      </c>
      <c r="AB41" s="13" t="s">
        <v>10</v>
      </c>
      <c r="AC41" s="13" t="s">
        <v>8</v>
      </c>
      <c r="AD41" s="15" t="s">
        <v>9</v>
      </c>
      <c r="AE41" s="13" t="s">
        <v>11</v>
      </c>
      <c r="AF41" s="13" t="s">
        <v>8</v>
      </c>
      <c r="AG41" s="15" t="s">
        <v>9</v>
      </c>
      <c r="AH41" s="13" t="s">
        <v>12</v>
      </c>
      <c r="AI41" s="13" t="s">
        <v>8</v>
      </c>
      <c r="AJ41" s="15" t="s">
        <v>9</v>
      </c>
      <c r="AK41" s="13" t="s">
        <v>13</v>
      </c>
      <c r="AL41" s="13" t="s">
        <v>8</v>
      </c>
      <c r="AM41" s="15" t="s">
        <v>9</v>
      </c>
    </row>
    <row r="42" spans="1:39" ht="12.75">
      <c r="A42" s="1"/>
      <c r="B42" s="2"/>
      <c r="C42" s="3"/>
      <c r="D42" s="5"/>
      <c r="K42" s="1"/>
      <c r="L42" s="21"/>
      <c r="M42" s="21"/>
      <c r="N42" s="22"/>
      <c r="P42" s="1"/>
      <c r="R42" s="31"/>
      <c r="S42" s="94"/>
      <c r="T42" s="94"/>
      <c r="U42" s="94"/>
      <c r="V42" s="94"/>
      <c r="W42" s="95"/>
      <c r="X42" s="17"/>
      <c r="Y42" s="5"/>
      <c r="Z42" s="5"/>
      <c r="AA42" s="23"/>
      <c r="AB42" s="5"/>
      <c r="AC42" s="5"/>
      <c r="AD42" s="23"/>
      <c r="AE42" s="5"/>
      <c r="AF42" s="5"/>
      <c r="AG42" s="23"/>
      <c r="AH42" s="5"/>
      <c r="AI42" s="5"/>
      <c r="AJ42" s="23"/>
      <c r="AK42" s="5"/>
      <c r="AL42" s="5"/>
      <c r="AM42" s="23"/>
    </row>
    <row r="43" spans="1:39" ht="12.75">
      <c r="A43" s="1">
        <v>3</v>
      </c>
      <c r="B43" s="24">
        <f>B42+1</f>
        <v>1</v>
      </c>
      <c r="C43" s="57"/>
      <c r="D43" s="100" t="s">
        <v>24</v>
      </c>
      <c r="E43" s="101" t="s">
        <v>25</v>
      </c>
      <c r="F43" s="57" t="s">
        <v>14</v>
      </c>
      <c r="G43" s="27">
        <f>SUM(H43/I43)</f>
        <v>159</v>
      </c>
      <c r="H43" s="25">
        <f aca="true" t="shared" si="12" ref="H43:J45">SUM(Y43+AB43+AE43+AH43+AK43)</f>
        <v>2862</v>
      </c>
      <c r="I43" s="25">
        <f t="shared" si="12"/>
        <v>18</v>
      </c>
      <c r="J43" s="28">
        <f t="shared" si="12"/>
        <v>36</v>
      </c>
      <c r="K43" s="9"/>
      <c r="L43" s="25">
        <f>SUM(R43:W43)</f>
        <v>928</v>
      </c>
      <c r="M43" s="25">
        <f>COUNT(R43:W43)</f>
        <v>6</v>
      </c>
      <c r="N43" s="25">
        <f>IF(ISNA(VLOOKUP($O43,Stig!$A:$B,2,FALSE)),0,VLOOKUP($O43,Stig!$A:$B,2,FALSE))</f>
        <v>12</v>
      </c>
      <c r="O43" s="60">
        <v>1</v>
      </c>
      <c r="P43" s="1"/>
      <c r="R43" s="36">
        <v>113</v>
      </c>
      <c r="S43" s="25">
        <v>132</v>
      </c>
      <c r="T43" s="25">
        <v>149</v>
      </c>
      <c r="U43" s="25">
        <v>170</v>
      </c>
      <c r="V43" s="25">
        <v>195</v>
      </c>
      <c r="W43" s="37">
        <v>169</v>
      </c>
      <c r="X43" s="17"/>
      <c r="Y43" s="20">
        <v>954</v>
      </c>
      <c r="Z43" s="20">
        <v>6</v>
      </c>
      <c r="AA43" s="35">
        <v>12</v>
      </c>
      <c r="AB43" s="20">
        <v>980</v>
      </c>
      <c r="AC43" s="20">
        <v>6</v>
      </c>
      <c r="AD43" s="35">
        <v>12</v>
      </c>
      <c r="AE43" s="20">
        <v>928</v>
      </c>
      <c r="AF43" s="20">
        <v>6</v>
      </c>
      <c r="AG43" s="35">
        <v>12</v>
      </c>
      <c r="AH43" s="20"/>
      <c r="AI43" s="20"/>
      <c r="AJ43" s="35"/>
      <c r="AK43" s="20"/>
      <c r="AL43" s="20"/>
      <c r="AM43" s="35"/>
    </row>
    <row r="44" spans="1:39" ht="12.75">
      <c r="A44" s="1">
        <v>3</v>
      </c>
      <c r="B44" s="24">
        <f>B43+1</f>
        <v>2</v>
      </c>
      <c r="C44" s="57"/>
      <c r="D44" s="100" t="s">
        <v>45</v>
      </c>
      <c r="E44" s="101" t="s">
        <v>44</v>
      </c>
      <c r="F44" s="57" t="s">
        <v>15</v>
      </c>
      <c r="G44" s="27">
        <f>SUM(H44/I44)</f>
        <v>139.66666666666666</v>
      </c>
      <c r="H44" s="25">
        <f t="shared" si="12"/>
        <v>2514</v>
      </c>
      <c r="I44" s="25">
        <f t="shared" si="12"/>
        <v>18</v>
      </c>
      <c r="J44" s="28">
        <f t="shared" si="12"/>
        <v>28</v>
      </c>
      <c r="K44" s="9"/>
      <c r="L44" s="25">
        <f>SUM(R44:W44)</f>
        <v>874</v>
      </c>
      <c r="M44" s="25">
        <f>COUNT(R44:W44)</f>
        <v>6</v>
      </c>
      <c r="N44" s="25">
        <f>IF(ISNA(VLOOKUP($O44,Stig!$A:$B,2,FALSE)),0,VLOOKUP($O44,Stig!$A:$B,2,FALSE))</f>
        <v>10</v>
      </c>
      <c r="O44" s="60">
        <v>2</v>
      </c>
      <c r="P44" s="1"/>
      <c r="R44" s="36">
        <v>140</v>
      </c>
      <c r="S44" s="25">
        <v>134</v>
      </c>
      <c r="T44" s="25">
        <v>118</v>
      </c>
      <c r="U44" s="25">
        <v>125</v>
      </c>
      <c r="V44" s="25">
        <v>209</v>
      </c>
      <c r="W44" s="37">
        <v>148</v>
      </c>
      <c r="X44" s="17"/>
      <c r="Y44" s="20">
        <v>834</v>
      </c>
      <c r="Z44" s="20">
        <v>6</v>
      </c>
      <c r="AA44" s="35">
        <v>10</v>
      </c>
      <c r="AB44" s="20">
        <v>806</v>
      </c>
      <c r="AC44" s="20">
        <v>6</v>
      </c>
      <c r="AD44" s="35">
        <v>8</v>
      </c>
      <c r="AE44" s="20">
        <v>874</v>
      </c>
      <c r="AF44" s="20">
        <v>6</v>
      </c>
      <c r="AG44" s="35">
        <v>10</v>
      </c>
      <c r="AH44" s="20"/>
      <c r="AI44" s="20"/>
      <c r="AJ44" s="35"/>
      <c r="AK44" s="20"/>
      <c r="AL44" s="20"/>
      <c r="AM44" s="35"/>
    </row>
    <row r="45" spans="1:39" ht="12.75">
      <c r="A45" s="1">
        <v>3</v>
      </c>
      <c r="B45" s="24">
        <f>B44+1</f>
        <v>3</v>
      </c>
      <c r="C45" s="59"/>
      <c r="D45" s="100" t="s">
        <v>36</v>
      </c>
      <c r="E45" s="101" t="s">
        <v>37</v>
      </c>
      <c r="F45" s="57" t="s">
        <v>14</v>
      </c>
      <c r="G45" s="27">
        <f>SUM(H45/I45)</f>
        <v>128.72222222222223</v>
      </c>
      <c r="H45" s="25">
        <f t="shared" si="12"/>
        <v>2317</v>
      </c>
      <c r="I45" s="25">
        <f t="shared" si="12"/>
        <v>18</v>
      </c>
      <c r="J45" s="28">
        <f t="shared" si="12"/>
        <v>26</v>
      </c>
      <c r="K45" s="29"/>
      <c r="L45" s="25">
        <f>SUM(R45:W45)</f>
        <v>735</v>
      </c>
      <c r="M45" s="25">
        <f>COUNT(R45:W45)</f>
        <v>6</v>
      </c>
      <c r="N45" s="25">
        <f>IF(ISNA(VLOOKUP($O45,Stig!$A:$B,2,FALSE)),0,VLOOKUP($O45,Stig!$A:$B,2,FALSE))</f>
        <v>8</v>
      </c>
      <c r="O45" s="60">
        <v>3</v>
      </c>
      <c r="P45" s="1"/>
      <c r="R45" s="36">
        <v>111</v>
      </c>
      <c r="S45" s="25">
        <v>131</v>
      </c>
      <c r="T45" s="25">
        <v>118</v>
      </c>
      <c r="U45" s="25">
        <v>122</v>
      </c>
      <c r="V45" s="25">
        <v>140</v>
      </c>
      <c r="W45" s="37">
        <v>113</v>
      </c>
      <c r="X45" s="17"/>
      <c r="Y45" s="20">
        <v>700</v>
      </c>
      <c r="Z45" s="20">
        <v>6</v>
      </c>
      <c r="AA45" s="35">
        <v>8</v>
      </c>
      <c r="AB45" s="20">
        <v>882</v>
      </c>
      <c r="AC45" s="20">
        <v>6</v>
      </c>
      <c r="AD45" s="35">
        <v>10</v>
      </c>
      <c r="AE45" s="20">
        <v>735</v>
      </c>
      <c r="AF45" s="20">
        <v>6</v>
      </c>
      <c r="AG45" s="35">
        <v>8</v>
      </c>
      <c r="AH45" s="20"/>
      <c r="AI45" s="20"/>
      <c r="AJ45" s="35"/>
      <c r="AK45" s="20"/>
      <c r="AL45" s="20"/>
      <c r="AM45" s="35"/>
    </row>
    <row r="46" spans="1:39" ht="12.75">
      <c r="A46" s="1"/>
      <c r="B46" s="61"/>
      <c r="C46" s="61"/>
      <c r="D46" s="55"/>
      <c r="E46" s="55"/>
      <c r="F46" s="58"/>
      <c r="G46" s="64"/>
      <c r="H46" s="55"/>
      <c r="I46" s="55"/>
      <c r="J46" s="65"/>
      <c r="K46" s="9"/>
      <c r="L46" s="38"/>
      <c r="M46" s="38"/>
      <c r="N46" s="5"/>
      <c r="O46" s="66"/>
      <c r="P46" s="1"/>
      <c r="R46" s="39"/>
      <c r="S46" s="40"/>
      <c r="T46" s="40"/>
      <c r="U46" s="40"/>
      <c r="V46" s="40"/>
      <c r="W46" s="41"/>
      <c r="X46" s="17"/>
      <c r="Y46" s="20"/>
      <c r="Z46" s="20"/>
      <c r="AA46" s="35"/>
      <c r="AB46" s="20"/>
      <c r="AC46" s="20"/>
      <c r="AD46" s="35"/>
      <c r="AE46" s="20"/>
      <c r="AF46" s="20"/>
      <c r="AG46" s="35"/>
      <c r="AH46" s="20"/>
      <c r="AI46" s="20"/>
      <c r="AJ46" s="35"/>
      <c r="AK46" s="20"/>
      <c r="AL46" s="20"/>
      <c r="AM46" s="35"/>
    </row>
    <row r="47" spans="1:39" ht="12.75">
      <c r="A47" s="1"/>
      <c r="B47" s="7"/>
      <c r="C47" s="8"/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R47" s="5"/>
      <c r="S47" s="5"/>
      <c r="T47" s="5"/>
      <c r="U47" s="5"/>
      <c r="V47" s="5"/>
      <c r="W47" s="5"/>
      <c r="X47" s="17"/>
      <c r="Y47" s="5"/>
      <c r="Z47" s="5"/>
      <c r="AA47" s="23"/>
      <c r="AB47" s="5"/>
      <c r="AC47" s="5"/>
      <c r="AD47" s="23"/>
      <c r="AE47" s="5"/>
      <c r="AF47" s="5"/>
      <c r="AG47" s="23"/>
      <c r="AH47" s="5"/>
      <c r="AI47" s="5"/>
      <c r="AJ47" s="23"/>
      <c r="AK47" s="5"/>
      <c r="AL47" s="5"/>
      <c r="AM47" s="23"/>
    </row>
    <row r="48" spans="1:39" ht="12.75">
      <c r="A48" s="1"/>
      <c r="B48" s="10"/>
      <c r="C48" s="11"/>
      <c r="D48" s="12" t="s">
        <v>22</v>
      </c>
      <c r="E48" s="10" t="s">
        <v>58</v>
      </c>
      <c r="F48" s="11" t="s">
        <v>1</v>
      </c>
      <c r="G48" s="13" t="s">
        <v>2</v>
      </c>
      <c r="H48" s="13" t="s">
        <v>3</v>
      </c>
      <c r="I48" s="13" t="s">
        <v>4</v>
      </c>
      <c r="J48" s="13" t="s">
        <v>5</v>
      </c>
      <c r="K48" s="14"/>
      <c r="L48" s="13" t="s">
        <v>3</v>
      </c>
      <c r="M48" s="13" t="s">
        <v>4</v>
      </c>
      <c r="N48" s="15" t="s">
        <v>5</v>
      </c>
      <c r="O48" s="16" t="s">
        <v>6</v>
      </c>
      <c r="P48" s="1"/>
      <c r="R48" s="13">
        <v>1</v>
      </c>
      <c r="S48" s="13">
        <v>2</v>
      </c>
      <c r="T48" s="13">
        <v>3</v>
      </c>
      <c r="U48" s="13">
        <v>4</v>
      </c>
      <c r="V48" s="13">
        <v>5</v>
      </c>
      <c r="W48" s="13">
        <v>6</v>
      </c>
      <c r="X48" s="17"/>
      <c r="Y48" s="13" t="s">
        <v>7</v>
      </c>
      <c r="Z48" s="13" t="s">
        <v>8</v>
      </c>
      <c r="AA48" s="15" t="s">
        <v>9</v>
      </c>
      <c r="AB48" s="13" t="s">
        <v>10</v>
      </c>
      <c r="AC48" s="13" t="s">
        <v>8</v>
      </c>
      <c r="AD48" s="15" t="s">
        <v>9</v>
      </c>
      <c r="AE48" s="13" t="s">
        <v>11</v>
      </c>
      <c r="AF48" s="13" t="s">
        <v>8</v>
      </c>
      <c r="AG48" s="15" t="s">
        <v>9</v>
      </c>
      <c r="AH48" s="13" t="s">
        <v>12</v>
      </c>
      <c r="AI48" s="13" t="s">
        <v>8</v>
      </c>
      <c r="AJ48" s="15" t="s">
        <v>9</v>
      </c>
      <c r="AK48" s="13" t="s">
        <v>13</v>
      </c>
      <c r="AL48" s="13" t="s">
        <v>8</v>
      </c>
      <c r="AM48" s="15" t="s">
        <v>9</v>
      </c>
    </row>
    <row r="49" spans="1:39" ht="12.75">
      <c r="A49" s="1"/>
      <c r="B49" s="18"/>
      <c r="C49" s="19"/>
      <c r="D49" s="20"/>
      <c r="E49" s="21"/>
      <c r="F49" s="21"/>
      <c r="G49" s="21"/>
      <c r="H49" s="21"/>
      <c r="I49" s="21"/>
      <c r="J49" s="21"/>
      <c r="K49" s="1"/>
      <c r="L49" s="21"/>
      <c r="M49" s="21"/>
      <c r="N49" s="21"/>
      <c r="O49" s="54"/>
      <c r="P49" s="1"/>
      <c r="R49" s="31"/>
      <c r="S49" s="94"/>
      <c r="T49" s="94"/>
      <c r="U49" s="94"/>
      <c r="V49" s="94"/>
      <c r="W49" s="95"/>
      <c r="X49" s="17"/>
      <c r="Y49" s="5"/>
      <c r="Z49" s="5"/>
      <c r="AA49" s="23"/>
      <c r="AB49" s="5"/>
      <c r="AC49" s="5"/>
      <c r="AD49" s="23"/>
      <c r="AE49" s="5"/>
      <c r="AF49" s="5"/>
      <c r="AG49" s="23"/>
      <c r="AH49" s="5"/>
      <c r="AI49" s="5"/>
      <c r="AJ49" s="23"/>
      <c r="AK49" s="5"/>
      <c r="AL49" s="5"/>
      <c r="AM49" s="23"/>
    </row>
    <row r="50" spans="1:39" ht="12.75">
      <c r="A50" s="1">
        <v>1</v>
      </c>
      <c r="B50" s="24">
        <f aca="true" t="shared" si="13" ref="B50:B56">B49+1</f>
        <v>1</v>
      </c>
      <c r="C50" s="25"/>
      <c r="D50" s="98" t="s">
        <v>49</v>
      </c>
      <c r="E50" s="99" t="s">
        <v>48</v>
      </c>
      <c r="F50" s="24" t="s">
        <v>15</v>
      </c>
      <c r="G50" s="27">
        <f aca="true" t="shared" si="14" ref="G50:G56">SUM(H50/I50)</f>
        <v>115</v>
      </c>
      <c r="H50" s="25">
        <f aca="true" t="shared" si="15" ref="H50:J56">SUM(Y50+AB50+AE50+AH50+AK50)</f>
        <v>1035</v>
      </c>
      <c r="I50" s="25">
        <f t="shared" si="15"/>
        <v>9</v>
      </c>
      <c r="J50" s="28">
        <f t="shared" si="15"/>
        <v>30</v>
      </c>
      <c r="K50" s="29"/>
      <c r="L50" s="25">
        <f aca="true" t="shared" si="16" ref="L50:L56">SUM(R50:W50)</f>
        <v>328</v>
      </c>
      <c r="M50" s="25">
        <f aca="true" t="shared" si="17" ref="M50:M56">COUNT(R50:W50)</f>
        <v>3</v>
      </c>
      <c r="N50" s="25">
        <f>IF(ISNA(VLOOKUP($O50,Stig!$A:$B,2,FALSE)),0,VLOOKUP($O50,Stig!$A:$B,2,FALSE))</f>
        <v>8</v>
      </c>
      <c r="O50" s="30">
        <v>3</v>
      </c>
      <c r="P50" s="88"/>
      <c r="R50" s="36">
        <v>98</v>
      </c>
      <c r="S50" s="25">
        <v>120</v>
      </c>
      <c r="T50" s="25">
        <v>110</v>
      </c>
      <c r="U50" s="25"/>
      <c r="V50" s="25"/>
      <c r="W50" s="37"/>
      <c r="X50" s="17"/>
      <c r="Y50" s="20">
        <v>368</v>
      </c>
      <c r="Z50" s="20">
        <v>3</v>
      </c>
      <c r="AA50" s="35">
        <v>12</v>
      </c>
      <c r="AB50" s="20">
        <v>339</v>
      </c>
      <c r="AC50" s="20">
        <v>3</v>
      </c>
      <c r="AD50" s="35">
        <v>10</v>
      </c>
      <c r="AE50" s="20">
        <v>328</v>
      </c>
      <c r="AF50" s="20">
        <v>3</v>
      </c>
      <c r="AG50" s="35">
        <v>8</v>
      </c>
      <c r="AH50" s="25"/>
      <c r="AI50" s="25"/>
      <c r="AJ50" s="35"/>
      <c r="AK50" s="20"/>
      <c r="AL50" s="20"/>
      <c r="AM50" s="35"/>
    </row>
    <row r="51" spans="1:39" ht="12.75">
      <c r="A51" s="1">
        <v>1</v>
      </c>
      <c r="B51" s="24">
        <f t="shared" si="13"/>
        <v>2</v>
      </c>
      <c r="C51" s="25"/>
      <c r="D51" s="98" t="s">
        <v>46</v>
      </c>
      <c r="E51" s="99" t="s">
        <v>47</v>
      </c>
      <c r="F51" s="24" t="s">
        <v>15</v>
      </c>
      <c r="G51" s="27">
        <f t="shared" si="14"/>
        <v>104.33333333333333</v>
      </c>
      <c r="H51" s="25">
        <f t="shared" si="15"/>
        <v>939</v>
      </c>
      <c r="I51" s="25">
        <f t="shared" si="15"/>
        <v>9</v>
      </c>
      <c r="J51" s="28">
        <f t="shared" si="15"/>
        <v>25</v>
      </c>
      <c r="K51" s="29"/>
      <c r="L51" s="25">
        <f t="shared" si="16"/>
        <v>267</v>
      </c>
      <c r="M51" s="25">
        <f t="shared" si="17"/>
        <v>3</v>
      </c>
      <c r="N51" s="25">
        <f>IF(ISNA(VLOOKUP($O51,Stig!$A:$B,2,FALSE)),0,VLOOKUP($O51,Stig!$A:$B,2,FALSE))</f>
        <v>7</v>
      </c>
      <c r="O51" s="30">
        <v>4</v>
      </c>
      <c r="P51" s="1"/>
      <c r="R51" s="36">
        <v>86</v>
      </c>
      <c r="S51" s="25">
        <v>92</v>
      </c>
      <c r="T51" s="25">
        <v>89</v>
      </c>
      <c r="U51" s="25"/>
      <c r="V51" s="25"/>
      <c r="W51" s="37"/>
      <c r="X51" s="17"/>
      <c r="Y51" s="20">
        <v>363</v>
      </c>
      <c r="Z51" s="20">
        <v>3</v>
      </c>
      <c r="AA51" s="35">
        <v>10</v>
      </c>
      <c r="AB51" s="20">
        <v>309</v>
      </c>
      <c r="AC51" s="20">
        <v>3</v>
      </c>
      <c r="AD51" s="35">
        <v>8</v>
      </c>
      <c r="AE51" s="20">
        <v>267</v>
      </c>
      <c r="AF51" s="20">
        <v>3</v>
      </c>
      <c r="AG51" s="35">
        <v>7</v>
      </c>
      <c r="AH51" s="25"/>
      <c r="AI51" s="25"/>
      <c r="AJ51" s="35"/>
      <c r="AK51" s="20"/>
      <c r="AL51" s="20"/>
      <c r="AM51" s="35"/>
    </row>
    <row r="52" spans="1:39" ht="12.75">
      <c r="A52" s="1">
        <v>1</v>
      </c>
      <c r="B52" s="24">
        <f t="shared" si="13"/>
        <v>3</v>
      </c>
      <c r="C52" s="25"/>
      <c r="D52" s="98" t="s">
        <v>93</v>
      </c>
      <c r="E52" s="99" t="s">
        <v>92</v>
      </c>
      <c r="F52" s="24" t="s">
        <v>14</v>
      </c>
      <c r="G52" s="27">
        <f t="shared" si="14"/>
        <v>130.83333333333334</v>
      </c>
      <c r="H52" s="25">
        <f t="shared" si="15"/>
        <v>785</v>
      </c>
      <c r="I52" s="25">
        <f t="shared" si="15"/>
        <v>6</v>
      </c>
      <c r="J52" s="28">
        <f t="shared" si="15"/>
        <v>24</v>
      </c>
      <c r="K52" s="29"/>
      <c r="L52" s="25">
        <f t="shared" si="16"/>
        <v>432</v>
      </c>
      <c r="M52" s="25">
        <f t="shared" si="17"/>
        <v>3</v>
      </c>
      <c r="N52" s="25">
        <f>IF(ISNA(VLOOKUP($O52,Stig!$A:$B,2,FALSE)),0,VLOOKUP($O52,Stig!$A:$B,2,FALSE))</f>
        <v>12</v>
      </c>
      <c r="O52" s="30">
        <v>1</v>
      </c>
      <c r="P52" s="1"/>
      <c r="R52" s="36">
        <v>127</v>
      </c>
      <c r="S52" s="25">
        <v>148</v>
      </c>
      <c r="T52" s="25">
        <v>157</v>
      </c>
      <c r="U52" s="25"/>
      <c r="V52" s="25"/>
      <c r="W52" s="37"/>
      <c r="X52" s="17"/>
      <c r="Y52" s="20"/>
      <c r="Z52" s="20"/>
      <c r="AA52" s="35"/>
      <c r="AB52" s="20">
        <v>353</v>
      </c>
      <c r="AC52" s="20">
        <v>3</v>
      </c>
      <c r="AD52" s="35">
        <v>12</v>
      </c>
      <c r="AE52" s="20">
        <v>432</v>
      </c>
      <c r="AF52" s="20">
        <v>3</v>
      </c>
      <c r="AG52" s="35">
        <v>12</v>
      </c>
      <c r="AH52" s="25"/>
      <c r="AI52" s="25"/>
      <c r="AJ52" s="35"/>
      <c r="AK52" s="20"/>
      <c r="AL52" s="20"/>
      <c r="AM52" s="35"/>
    </row>
    <row r="53" spans="1:39" ht="12.75">
      <c r="A53" s="1">
        <v>2</v>
      </c>
      <c r="B53" s="24">
        <f t="shared" si="13"/>
        <v>4</v>
      </c>
      <c r="C53" s="25"/>
      <c r="D53" s="98" t="s">
        <v>85</v>
      </c>
      <c r="E53" s="99" t="s">
        <v>86</v>
      </c>
      <c r="F53" s="24" t="s">
        <v>15</v>
      </c>
      <c r="G53" s="27">
        <f t="shared" si="14"/>
        <v>102.83333333333333</v>
      </c>
      <c r="H53" s="25">
        <f t="shared" si="15"/>
        <v>617</v>
      </c>
      <c r="I53" s="25">
        <f t="shared" si="15"/>
        <v>6</v>
      </c>
      <c r="J53" s="28">
        <f t="shared" si="15"/>
        <v>17</v>
      </c>
      <c r="K53" s="29"/>
      <c r="L53" s="25">
        <f t="shared" si="16"/>
        <v>348</v>
      </c>
      <c r="M53" s="25">
        <f t="shared" si="17"/>
        <v>3</v>
      </c>
      <c r="N53" s="25">
        <f>IF(ISNA(VLOOKUP($O53,Stig!$A:$B,2,FALSE)),0,VLOOKUP($O53,Stig!$A:$B,2,FALSE))</f>
        <v>10</v>
      </c>
      <c r="O53" s="30">
        <v>2</v>
      </c>
      <c r="P53" s="1"/>
      <c r="R53" s="36">
        <v>130</v>
      </c>
      <c r="S53" s="25">
        <v>100</v>
      </c>
      <c r="T53" s="25">
        <v>118</v>
      </c>
      <c r="U53" s="25"/>
      <c r="V53" s="25"/>
      <c r="W53" s="37"/>
      <c r="X53" s="17"/>
      <c r="Y53" s="20">
        <v>269</v>
      </c>
      <c r="Z53" s="20">
        <v>3</v>
      </c>
      <c r="AA53" s="35">
        <v>7</v>
      </c>
      <c r="AB53" s="20"/>
      <c r="AC53" s="20"/>
      <c r="AD53" s="35"/>
      <c r="AE53" s="20">
        <v>348</v>
      </c>
      <c r="AF53" s="20">
        <v>3</v>
      </c>
      <c r="AG53" s="35">
        <v>10</v>
      </c>
      <c r="AH53" s="25"/>
      <c r="AI53" s="25"/>
      <c r="AJ53" s="35"/>
      <c r="AK53" s="20"/>
      <c r="AL53" s="20"/>
      <c r="AM53" s="35"/>
    </row>
    <row r="54" spans="1:39" ht="12.75">
      <c r="A54" s="1">
        <v>1</v>
      </c>
      <c r="B54" s="24">
        <f t="shared" si="13"/>
        <v>5</v>
      </c>
      <c r="C54" s="25"/>
      <c r="D54" s="98" t="s">
        <v>59</v>
      </c>
      <c r="E54" s="98" t="s">
        <v>60</v>
      </c>
      <c r="F54" s="24" t="s">
        <v>15</v>
      </c>
      <c r="G54" s="27">
        <f t="shared" si="14"/>
        <v>114.33333333333333</v>
      </c>
      <c r="H54" s="25">
        <f t="shared" si="15"/>
        <v>343</v>
      </c>
      <c r="I54" s="25">
        <f t="shared" si="15"/>
        <v>3</v>
      </c>
      <c r="J54" s="28">
        <f t="shared" si="15"/>
        <v>8</v>
      </c>
      <c r="K54" s="29"/>
      <c r="L54" s="25">
        <f t="shared" si="16"/>
        <v>0</v>
      </c>
      <c r="M54" s="25">
        <f t="shared" si="17"/>
        <v>0</v>
      </c>
      <c r="N54" s="25">
        <f>IF(ISNA(VLOOKUP($O54,Stig!$A:$B,2,FALSE)),0,VLOOKUP($O54,Stig!$A:$B,2,FALSE))</f>
        <v>0</v>
      </c>
      <c r="O54" s="30"/>
      <c r="P54" s="88"/>
      <c r="R54" s="36"/>
      <c r="S54" s="25"/>
      <c r="T54" s="25"/>
      <c r="U54" s="25"/>
      <c r="V54" s="25"/>
      <c r="W54" s="37"/>
      <c r="X54" s="17"/>
      <c r="Y54" s="20">
        <v>343</v>
      </c>
      <c r="Z54" s="20">
        <v>3</v>
      </c>
      <c r="AA54" s="35">
        <v>8</v>
      </c>
      <c r="AB54" s="20"/>
      <c r="AC54" s="20"/>
      <c r="AD54" s="35"/>
      <c r="AE54" s="20"/>
      <c r="AF54" s="20"/>
      <c r="AG54" s="35"/>
      <c r="AH54" s="25"/>
      <c r="AI54" s="25"/>
      <c r="AJ54" s="35"/>
      <c r="AK54" s="20"/>
      <c r="AL54" s="20"/>
      <c r="AM54" s="35"/>
    </row>
    <row r="55" spans="1:39" ht="12.75">
      <c r="A55" s="1"/>
      <c r="B55" s="24">
        <f t="shared" si="13"/>
        <v>6</v>
      </c>
      <c r="C55" s="25"/>
      <c r="D55" s="59" t="s">
        <v>95</v>
      </c>
      <c r="E55" s="72" t="s">
        <v>94</v>
      </c>
      <c r="F55" s="57" t="s">
        <v>14</v>
      </c>
      <c r="G55" s="27">
        <f t="shared" si="14"/>
        <v>91</v>
      </c>
      <c r="H55" s="25">
        <f t="shared" si="15"/>
        <v>273</v>
      </c>
      <c r="I55" s="25">
        <f t="shared" si="15"/>
        <v>3</v>
      </c>
      <c r="J55" s="28">
        <f t="shared" si="15"/>
        <v>7</v>
      </c>
      <c r="K55" s="29"/>
      <c r="L55" s="25">
        <f t="shared" si="16"/>
        <v>0</v>
      </c>
      <c r="M55" s="25">
        <f t="shared" si="17"/>
        <v>0</v>
      </c>
      <c r="N55" s="25">
        <f>IF(ISNA(VLOOKUP($O55,Stig!$A:$B,2,FALSE)),0,VLOOKUP($O55,Stig!$A:$B,2,FALSE))</f>
        <v>0</v>
      </c>
      <c r="O55" s="30"/>
      <c r="P55" s="1"/>
      <c r="R55" s="36"/>
      <c r="S55" s="25"/>
      <c r="T55" s="25"/>
      <c r="U55" s="25"/>
      <c r="V55" s="25"/>
      <c r="W55" s="37"/>
      <c r="X55" s="17"/>
      <c r="Y55" s="20"/>
      <c r="Z55" s="20"/>
      <c r="AA55" s="35"/>
      <c r="AB55" s="20">
        <v>273</v>
      </c>
      <c r="AC55" s="20">
        <v>3</v>
      </c>
      <c r="AD55" s="35">
        <v>7</v>
      </c>
      <c r="AE55" s="20"/>
      <c r="AF55" s="20"/>
      <c r="AG55" s="35"/>
      <c r="AH55" s="25"/>
      <c r="AI55" s="25"/>
      <c r="AJ55" s="35"/>
      <c r="AK55" s="20"/>
      <c r="AL55" s="20"/>
      <c r="AM55" s="35"/>
    </row>
    <row r="56" spans="1:39" ht="12.75">
      <c r="A56" s="1">
        <v>2</v>
      </c>
      <c r="B56" s="24">
        <f t="shared" si="13"/>
        <v>7</v>
      </c>
      <c r="C56" s="25"/>
      <c r="D56" s="98" t="s">
        <v>96</v>
      </c>
      <c r="E56" s="99" t="s">
        <v>97</v>
      </c>
      <c r="F56" s="57" t="s">
        <v>15</v>
      </c>
      <c r="G56" s="27">
        <f t="shared" si="14"/>
        <v>79.66666666666667</v>
      </c>
      <c r="H56" s="25">
        <f t="shared" si="15"/>
        <v>239</v>
      </c>
      <c r="I56" s="25">
        <f t="shared" si="15"/>
        <v>3</v>
      </c>
      <c r="J56" s="28">
        <f t="shared" si="15"/>
        <v>6</v>
      </c>
      <c r="K56" s="29"/>
      <c r="L56" s="25">
        <f t="shared" si="16"/>
        <v>239</v>
      </c>
      <c r="M56" s="25">
        <f t="shared" si="17"/>
        <v>3</v>
      </c>
      <c r="N56" s="25">
        <f>IF(ISNA(VLOOKUP($O56,Stig!$A:$B,2,FALSE)),0,VLOOKUP($O56,Stig!$A:$B,2,FALSE))</f>
        <v>6</v>
      </c>
      <c r="O56" s="30">
        <v>5</v>
      </c>
      <c r="P56" s="1"/>
      <c r="R56" s="36">
        <v>81</v>
      </c>
      <c r="S56" s="25">
        <v>47</v>
      </c>
      <c r="T56" s="25">
        <v>111</v>
      </c>
      <c r="U56" s="25"/>
      <c r="V56" s="25"/>
      <c r="W56" s="37"/>
      <c r="X56" s="17"/>
      <c r="Y56" s="20"/>
      <c r="Z56" s="20"/>
      <c r="AA56" s="35"/>
      <c r="AB56" s="20"/>
      <c r="AC56" s="20"/>
      <c r="AD56" s="35"/>
      <c r="AE56" s="20">
        <v>239</v>
      </c>
      <c r="AF56" s="20">
        <v>3</v>
      </c>
      <c r="AG56" s="35">
        <v>6</v>
      </c>
      <c r="AH56" s="25"/>
      <c r="AI56" s="25"/>
      <c r="AJ56" s="35"/>
      <c r="AK56" s="20"/>
      <c r="AL56" s="20"/>
      <c r="AM56" s="35"/>
    </row>
    <row r="57" spans="1:39" ht="12.75">
      <c r="A57" s="1"/>
      <c r="B57" s="24"/>
      <c r="C57" s="46"/>
      <c r="D57" s="46"/>
      <c r="E57" s="46"/>
      <c r="F57" s="10"/>
      <c r="G57" s="56"/>
      <c r="H57" s="46"/>
      <c r="I57" s="46"/>
      <c r="J57" s="12"/>
      <c r="K57" s="70"/>
      <c r="L57" s="46"/>
      <c r="M57" s="46"/>
      <c r="N57" s="53"/>
      <c r="O57" s="68"/>
      <c r="P57" s="88"/>
      <c r="R57" s="80"/>
      <c r="S57" s="46"/>
      <c r="T57" s="46"/>
      <c r="U57" s="46"/>
      <c r="V57" s="46"/>
      <c r="W57" s="41"/>
      <c r="X57" s="17"/>
      <c r="Y57" s="5"/>
      <c r="Z57" s="5"/>
      <c r="AA57" s="23"/>
      <c r="AB57" s="5"/>
      <c r="AC57" s="5"/>
      <c r="AD57" s="23"/>
      <c r="AE57" s="5"/>
      <c r="AF57" s="5"/>
      <c r="AG57" s="23"/>
      <c r="AH57" s="5"/>
      <c r="AI57" s="5"/>
      <c r="AJ57" s="23"/>
      <c r="AK57" s="5"/>
      <c r="AL57" s="5"/>
      <c r="AM57" s="23"/>
    </row>
    <row r="58" spans="1:39" ht="12.75">
      <c r="A58" s="1"/>
      <c r="B58" s="10"/>
      <c r="C58" s="11"/>
      <c r="D58" s="12" t="s">
        <v>23</v>
      </c>
      <c r="E58" s="10" t="s">
        <v>51</v>
      </c>
      <c r="F58" s="11" t="s">
        <v>1</v>
      </c>
      <c r="G58" s="13" t="s">
        <v>2</v>
      </c>
      <c r="H58" s="13" t="s">
        <v>3</v>
      </c>
      <c r="I58" s="13" t="s">
        <v>4</v>
      </c>
      <c r="J58" s="13" t="s">
        <v>5</v>
      </c>
      <c r="K58" s="14"/>
      <c r="L58" s="13" t="s">
        <v>3</v>
      </c>
      <c r="M58" s="13" t="s">
        <v>4</v>
      </c>
      <c r="N58" s="15" t="s">
        <v>5</v>
      </c>
      <c r="O58" s="16" t="s">
        <v>6</v>
      </c>
      <c r="P58" s="1"/>
      <c r="R58" s="13">
        <v>1</v>
      </c>
      <c r="S58" s="13">
        <v>2</v>
      </c>
      <c r="T58" s="13">
        <v>3</v>
      </c>
      <c r="U58" s="13">
        <v>4</v>
      </c>
      <c r="V58" s="13">
        <v>5</v>
      </c>
      <c r="W58" s="13">
        <v>6</v>
      </c>
      <c r="X58" s="17"/>
      <c r="Y58" s="13" t="s">
        <v>7</v>
      </c>
      <c r="Z58" s="13" t="s">
        <v>8</v>
      </c>
      <c r="AA58" s="15" t="s">
        <v>9</v>
      </c>
      <c r="AB58" s="13" t="s">
        <v>10</v>
      </c>
      <c r="AC58" s="13" t="s">
        <v>8</v>
      </c>
      <c r="AD58" s="15" t="s">
        <v>9</v>
      </c>
      <c r="AE58" s="13" t="s">
        <v>11</v>
      </c>
      <c r="AF58" s="13" t="s">
        <v>8</v>
      </c>
      <c r="AG58" s="15" t="s">
        <v>9</v>
      </c>
      <c r="AH58" s="13" t="s">
        <v>12</v>
      </c>
      <c r="AI58" s="13" t="s">
        <v>8</v>
      </c>
      <c r="AJ58" s="15" t="s">
        <v>9</v>
      </c>
      <c r="AK58" s="13" t="s">
        <v>13</v>
      </c>
      <c r="AL58" s="13" t="s">
        <v>8</v>
      </c>
      <c r="AM58" s="15" t="s">
        <v>9</v>
      </c>
    </row>
    <row r="59" spans="1:39" ht="12.75">
      <c r="A59" s="1"/>
      <c r="B59" s="18"/>
      <c r="C59" s="19"/>
      <c r="D59" s="20"/>
      <c r="E59" s="21"/>
      <c r="F59" s="21"/>
      <c r="G59" s="21"/>
      <c r="H59" s="21"/>
      <c r="I59" s="21"/>
      <c r="J59" s="21"/>
      <c r="K59" s="1"/>
      <c r="L59" s="21"/>
      <c r="M59" s="21"/>
      <c r="N59" s="22"/>
      <c r="O59" s="21"/>
      <c r="P59" s="1"/>
      <c r="R59" s="31"/>
      <c r="S59" s="94"/>
      <c r="T59" s="94"/>
      <c r="U59" s="94"/>
      <c r="V59" s="94"/>
      <c r="W59" s="95"/>
      <c r="X59" s="17"/>
      <c r="Y59" s="5"/>
      <c r="Z59" s="5"/>
      <c r="AA59" s="23"/>
      <c r="AB59" s="5"/>
      <c r="AC59" s="5"/>
      <c r="AD59" s="23"/>
      <c r="AE59" s="5"/>
      <c r="AF59" s="5"/>
      <c r="AG59" s="23"/>
      <c r="AH59" s="5"/>
      <c r="AI59" s="5"/>
      <c r="AJ59" s="23"/>
      <c r="AK59" s="5"/>
      <c r="AL59" s="5"/>
      <c r="AM59" s="23"/>
    </row>
    <row r="60" spans="1:39" ht="12.75">
      <c r="A60" s="1">
        <v>2</v>
      </c>
      <c r="B60" s="24">
        <f>B59+1</f>
        <v>1</v>
      </c>
      <c r="C60" s="84"/>
      <c r="D60" s="100" t="s">
        <v>42</v>
      </c>
      <c r="E60" s="101" t="s">
        <v>43</v>
      </c>
      <c r="F60" s="57" t="s">
        <v>15</v>
      </c>
      <c r="G60" s="27">
        <f>SUM(H60/I60)</f>
        <v>128.66666666666666</v>
      </c>
      <c r="H60" s="25">
        <f aca="true" t="shared" si="18" ref="H60:J61">SUM(Y60+AB60+AE60+AH60+AK60)</f>
        <v>1158</v>
      </c>
      <c r="I60" s="25">
        <f t="shared" si="18"/>
        <v>9</v>
      </c>
      <c r="J60" s="28">
        <f t="shared" si="18"/>
        <v>36</v>
      </c>
      <c r="K60" s="29"/>
      <c r="L60" s="25">
        <f>SUM(R60:W60)</f>
        <v>357</v>
      </c>
      <c r="M60" s="25">
        <f>COUNT(R60:W60)</f>
        <v>3</v>
      </c>
      <c r="N60" s="25">
        <f>IF(ISNA(VLOOKUP($O60,Stig!$A:$B,2,FALSE)),0,VLOOKUP($O60,Stig!$A:$B,2,FALSE))</f>
        <v>12</v>
      </c>
      <c r="O60" s="30">
        <v>1</v>
      </c>
      <c r="P60" s="1"/>
      <c r="R60" s="36">
        <v>86</v>
      </c>
      <c r="S60" s="25">
        <v>148</v>
      </c>
      <c r="T60" s="25">
        <v>123</v>
      </c>
      <c r="U60" s="25"/>
      <c r="V60" s="25"/>
      <c r="W60" s="37"/>
      <c r="X60" s="17"/>
      <c r="Y60" s="20">
        <v>405</v>
      </c>
      <c r="Z60" s="20">
        <v>3</v>
      </c>
      <c r="AA60" s="35">
        <v>12</v>
      </c>
      <c r="AB60" s="20">
        <v>396</v>
      </c>
      <c r="AC60" s="20">
        <v>3</v>
      </c>
      <c r="AD60" s="35">
        <v>12</v>
      </c>
      <c r="AE60" s="20">
        <v>357</v>
      </c>
      <c r="AF60" s="20">
        <v>3</v>
      </c>
      <c r="AG60" s="35">
        <v>12</v>
      </c>
      <c r="AH60" s="20"/>
      <c r="AI60" s="20"/>
      <c r="AJ60" s="35"/>
      <c r="AK60" s="20"/>
      <c r="AL60" s="20"/>
      <c r="AM60" s="35"/>
    </row>
    <row r="61" spans="1:39" ht="12.75">
      <c r="A61" s="1"/>
      <c r="B61" s="24">
        <f>B60+1</f>
        <v>2</v>
      </c>
      <c r="C61" s="84"/>
      <c r="D61" s="59" t="s">
        <v>88</v>
      </c>
      <c r="E61" s="72" t="s">
        <v>89</v>
      </c>
      <c r="F61" s="57" t="s">
        <v>15</v>
      </c>
      <c r="G61" s="27">
        <f>SUM(H61/I61)</f>
        <v>80</v>
      </c>
      <c r="H61" s="25">
        <f t="shared" si="18"/>
        <v>240</v>
      </c>
      <c r="I61" s="25">
        <f t="shared" si="18"/>
        <v>3</v>
      </c>
      <c r="J61" s="28">
        <f t="shared" si="18"/>
        <v>10</v>
      </c>
      <c r="K61" s="29"/>
      <c r="L61" s="25">
        <f>SUM(R61:W61)</f>
        <v>0</v>
      </c>
      <c r="M61" s="25">
        <f>COUNT(R61:W61)</f>
        <v>0</v>
      </c>
      <c r="N61" s="78">
        <f>IF(ISNA(VLOOKUP($O61,Stig!$A:$B,2,FALSE)),0,VLOOKUP($O61,Stig!$A:$B,2,FALSE))</f>
        <v>0</v>
      </c>
      <c r="O61" s="60"/>
      <c r="P61" s="1"/>
      <c r="R61" s="63"/>
      <c r="S61" s="84"/>
      <c r="T61" s="84"/>
      <c r="U61" s="84"/>
      <c r="V61" s="84"/>
      <c r="W61" s="77"/>
      <c r="X61" s="17"/>
      <c r="Y61" s="20"/>
      <c r="Z61" s="20"/>
      <c r="AA61" s="35"/>
      <c r="AB61" s="20">
        <v>240</v>
      </c>
      <c r="AC61" s="20">
        <v>3</v>
      </c>
      <c r="AD61" s="35">
        <v>10</v>
      </c>
      <c r="AE61" s="20"/>
      <c r="AF61" s="20"/>
      <c r="AG61" s="35"/>
      <c r="AH61" s="20"/>
      <c r="AI61" s="20"/>
      <c r="AJ61" s="35"/>
      <c r="AK61" s="20"/>
      <c r="AL61" s="20"/>
      <c r="AM61" s="35"/>
    </row>
    <row r="62" spans="1:39" ht="12.75">
      <c r="A62" s="1"/>
      <c r="B62" s="61"/>
      <c r="C62" s="55"/>
      <c r="D62" s="55"/>
      <c r="E62" s="55"/>
      <c r="F62" s="58"/>
      <c r="G62" s="51"/>
      <c r="H62" s="38"/>
      <c r="I62" s="38"/>
      <c r="J62" s="65"/>
      <c r="K62" s="29"/>
      <c r="L62" s="38"/>
      <c r="M62" s="38"/>
      <c r="N62" s="34"/>
      <c r="O62" s="62"/>
      <c r="P62" s="1"/>
      <c r="R62" s="39"/>
      <c r="S62" s="40"/>
      <c r="T62" s="40"/>
      <c r="U62" s="40"/>
      <c r="V62" s="40"/>
      <c r="W62" s="41"/>
      <c r="X62" s="17"/>
      <c r="Y62" s="20"/>
      <c r="Z62" s="20"/>
      <c r="AA62" s="35"/>
      <c r="AB62" s="20"/>
      <c r="AC62" s="20"/>
      <c r="AD62" s="35"/>
      <c r="AE62" s="20"/>
      <c r="AF62" s="20"/>
      <c r="AG62" s="35"/>
      <c r="AH62" s="20"/>
      <c r="AI62" s="20"/>
      <c r="AJ62" s="35"/>
      <c r="AK62" s="20"/>
      <c r="AL62" s="20"/>
      <c r="AM62" s="35"/>
    </row>
    <row r="63" spans="1:39" ht="12.75">
      <c r="A63" s="1"/>
      <c r="B63" s="7"/>
      <c r="C63" s="8"/>
      <c r="D63" s="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R63" s="5"/>
      <c r="S63" s="5"/>
      <c r="T63" s="5"/>
      <c r="U63" s="5"/>
      <c r="V63" s="5"/>
      <c r="W63" s="5"/>
      <c r="Y63" s="5"/>
      <c r="Z63" s="5"/>
      <c r="AA63" s="6"/>
      <c r="AB63" s="5"/>
      <c r="AC63" s="5"/>
      <c r="AD63" s="6"/>
      <c r="AE63" s="5"/>
      <c r="AF63" s="5"/>
      <c r="AG63" s="6"/>
      <c r="AH63" s="5"/>
      <c r="AI63" s="5"/>
      <c r="AJ63" s="6"/>
      <c r="AK63" s="5"/>
      <c r="AL63" s="5"/>
      <c r="AM63" s="6"/>
    </row>
    <row r="64" spans="2:4" ht="12.75">
      <c r="B64" s="2"/>
      <c r="C64" s="3"/>
      <c r="D64" s="5"/>
    </row>
    <row r="65" s="97" customFormat="1" ht="12"/>
  </sheetData>
  <mergeCells count="1">
    <mergeCell ref="L1:O1"/>
  </mergeCells>
  <hyperlinks>
    <hyperlink ref="I51" r:id="rId1" display="petur@milanoline.is"/>
    <hyperlink ref="I17" r:id="rId2" display="arndisb@visir.is"/>
    <hyperlink ref="L39" r:id="rId3" display="keilaimjodd@simnet.is"/>
    <hyperlink ref="L40" r:id="rId4" display="ivar75@hotmail.com"/>
    <hyperlink ref="L41" r:id="rId5" display="birgir.k@simnet.is"/>
    <hyperlink ref="L38" r:id="rId6" display="jonmagga@simnet.is"/>
    <hyperlink ref="L2" r:id="rId7" display="arndisb@visir.is"/>
    <hyperlink ref="L36" r:id="rId8" display="steini@hreinarlinur.is"/>
    <hyperlink ref="L43" r:id="rId9" display="rellir@simnet.is"/>
    <hyperlink ref="L42" r:id="rId10" display="asgeirh@postur.is"/>
    <hyperlink ref="L37" r:id="rId11" display="jonmagga@simnet.is"/>
    <hyperlink ref="L10" r:id="rId12" display="ivar75@hotmail.com"/>
    <hyperlink ref="L4" r:id="rId13" display="geirith@ejs.is"/>
    <hyperlink ref="L29" r:id="rId14" display="mailto:viglin@spron.is"/>
    <hyperlink ref="L21" r:id="rId15" display="bara@decode.is"/>
    <hyperlink ref="L3" r:id="rId16" display="arnar@hreinarlinur.is"/>
    <hyperlink ref="M26" r:id="rId17" display="http://innrivefur/web/thjodskra?thjodHeimilisfang=Rósarima%206&amp;thjodTafla=einstaklingur&amp;thjodHefLeitad=Y"/>
    <hyperlink ref="L9" r:id="rId18" display="keilaimjodd@simnet.is"/>
    <hyperlink ref="L16" r:id="rId19" display="material@its.is "/>
    <hyperlink ref="M5" r:id="rId20" display="http://innrivefur/web/thjodskra?thjodHeimilisfang=Rósarima%206&amp;thjodTafla=einstaklingur&amp;thjodHefLeitad=Y"/>
    <hyperlink ref="L6" r:id="rId21" display="jonmagga@simnet.is"/>
    <hyperlink ref="L15" r:id="rId22" display="haukurod@internet.is"/>
    <hyperlink ref="L31" r:id="rId23" display="toti@landsbanki.is"/>
    <hyperlink ref="L32" r:id="rId24" display="hud@islandia.is"/>
    <hyperlink ref="L35" r:id="rId25" display="mattibakari@internet.is"/>
    <hyperlink ref="L14" r:id="rId26" display="rellir@simnet.is"/>
    <hyperlink ref="L13" r:id="rId27" display="bara@decode.is"/>
    <hyperlink ref="L26" r:id="rId28" display="haukur76@hotmail.com"/>
    <hyperlink ref="L17" r:id="rId29" display="arndisb@visir.is"/>
    <hyperlink ref="L11" r:id="rId30" display="hud@islandia.is"/>
    <hyperlink ref="L8" r:id="rId31" display="jonmagga@simnet.is"/>
    <hyperlink ref="L33" r:id="rId32" display="arnar@hreinarlinur.is"/>
    <hyperlink ref="L7" r:id="rId33" display="steini@hreinarlinur.is"/>
    <hyperlink ref="L1" r:id="rId34" display="flug@postur.is"/>
    <hyperlink ref="L28" r:id="rId35" display="heidrun@spron.is"/>
    <hyperlink ref="L12" r:id="rId36" display="asgeirh@postur.is"/>
    <hyperlink ref="L45" r:id="rId37" display="flug@postur.is"/>
    <hyperlink ref="I39" r:id="rId38" display="keilaimjodd@simnet.is"/>
    <hyperlink ref="I40" r:id="rId39" display="ivar75@hotmail.com"/>
    <hyperlink ref="I41" r:id="rId40" display="birgir.k@simnet.is"/>
    <hyperlink ref="I38" r:id="rId41" display="jonmagga@simnet.is"/>
    <hyperlink ref="I2" r:id="rId42" display="arndisb@visir.is"/>
    <hyperlink ref="I36" r:id="rId43" display="steini@hreinarlinur.is"/>
    <hyperlink ref="I43" r:id="rId44" display="rellir@simnet.is"/>
    <hyperlink ref="I42" r:id="rId45" display="asgeirh@postur.is"/>
    <hyperlink ref="I37" r:id="rId46" display="jonmagga@simnet.is"/>
    <hyperlink ref="I10" r:id="rId47" display="ivar75@hotmail.com"/>
    <hyperlink ref="I4" r:id="rId48" display="geirith@ejs.is"/>
    <hyperlink ref="I29" r:id="rId49" display="mailto:viglin@spron.is"/>
    <hyperlink ref="I21" r:id="rId50" display="olafur@tmhf.is"/>
    <hyperlink ref="I3" r:id="rId51" display="arnar@hreinarlinur.is"/>
    <hyperlink ref="J26" r:id="rId52" display="haukur76@hotmail.com"/>
    <hyperlink ref="I9" r:id="rId53" display="keilaimjodd@simnet.is"/>
    <hyperlink ref="I16" r:id="rId54" display="material@its.is "/>
    <hyperlink ref="J5" r:id="rId55" display="halldorh@vis.is"/>
    <hyperlink ref="I6" r:id="rId56" display="jonmagga@simnet.is"/>
    <hyperlink ref="I15" r:id="rId57" display="haukurod@internet.is"/>
    <hyperlink ref="I31" r:id="rId58" display="toti@landsbanki.is"/>
    <hyperlink ref="I32" r:id="rId59" display="hud@islandia.is"/>
    <hyperlink ref="I35" r:id="rId60" display="mattibakari@internet.is"/>
    <hyperlink ref="I14" r:id="rId61" display="rellir@simnet.is"/>
    <hyperlink ref="I13" r:id="rId62" display="bara@decode.is"/>
    <hyperlink ref="I26" r:id="rId63" display="haukur76@hotmail.com"/>
    <hyperlink ref="I11" r:id="rId64" display="hud@islandia.is"/>
    <hyperlink ref="I8" r:id="rId65" display="jonmagga@simnet.is"/>
    <hyperlink ref="I33" r:id="rId66" display="arnar@hreinarlinur.is"/>
    <hyperlink ref="I7" r:id="rId67" display="steini@hreinarlinur.is"/>
    <hyperlink ref="I1" r:id="rId68" display="flug@postur.is"/>
    <hyperlink ref="I28" r:id="rId69" display="heidrun@spron.is"/>
    <hyperlink ref="I12" r:id="rId70" display="asgeirh@postur.is"/>
    <hyperlink ref="I45" r:id="rId71" display="flug@postur.is"/>
    <hyperlink ref="L57" r:id="rId72" display="thuridur@eggid.is"/>
    <hyperlink ref="L58" r:id="rId73" display="lindahronn@hotmail.is"/>
    <hyperlink ref="L59" r:id="rId74" display="birgir.k@simnet.is"/>
    <hyperlink ref="L44" r:id="rId75" display="haukurod@internet.is"/>
    <hyperlink ref="L30" r:id="rId76" display="aro@mi.is"/>
    <hyperlink ref="L61" r:id="rId77" display="unnur@dv.is"/>
    <hyperlink ref="L60" r:id="rId78" display="bjorn.k@simnet.is"/>
    <hyperlink ref="L49" r:id="rId79" display="joi@isl.is"/>
    <hyperlink ref="L22" r:id="rId80" display="helga@spron.is"/>
    <hyperlink ref="M47" r:id="rId81" display="http://innrivefur/web/thjodskra?thjodHeimilisfang=Reynimel%2060&amp;thjodTafla=einstaklingur&amp;thjodHefLeitad=Y"/>
    <hyperlink ref="M7" r:id="rId82" display="http://innrivefur/web/thjodskra?thjodHeimilisfang=Sólvallagötu%2037&amp;thjodTafla=einstaklingur&amp;thjodHefLeitad=Y"/>
    <hyperlink ref="L18" r:id="rId83" display="halldorh@vis.is"/>
    <hyperlink ref="L46" r:id="rId84" display="material@its.is "/>
    <hyperlink ref="M35" r:id="rId85" tooltip="Leit að heimilisfangi" display="javascript:searchByAddress('Barðavogi 34')"/>
    <hyperlink ref="L51" r:id="rId86" display="petur@milanoline.is"/>
    <hyperlink ref="L54" r:id="rId87" display="hud@islandia.is"/>
    <hyperlink ref="L53" r:id="rId88" display="mattibakari@internet.is"/>
    <hyperlink ref="L27" r:id="rId89" display="sig4@hotmail.com"/>
    <hyperlink ref="L5" r:id="rId90" display="halldorh@vis.is"/>
    <hyperlink ref="L47" r:id="rId91" display="finnlaugurh@postur.is"/>
    <hyperlink ref="L52" r:id="rId92" display="broskallurinn@hotmail.com"/>
    <hyperlink ref="L20" r:id="rId93" display="halldora.ingvarsdottir@landsbanki.is"/>
    <hyperlink ref="L34" r:id="rId94" display="geirith@ejs.is"/>
    <hyperlink ref="L48" r:id="rId95" display="idda@byko.is"/>
    <hyperlink ref="M12" r:id="rId96" tooltip="Leit að heimilisfangi" display="javascript:searchByAddress('Barðavogi 34')"/>
    <hyperlink ref="S12" r:id="rId97" display="http://www.simaskra.is/control/index?pid=10371&amp;SIMI=5684554"/>
    <hyperlink ref="L64" r:id="rId98" display="finnlaugurh@postur.is"/>
    <hyperlink ref="L65" r:id="rId99" display="hjalli@jonar.is"/>
    <hyperlink ref="I57" r:id="rId100" display="thuridur@eggid.is"/>
    <hyperlink ref="I58" r:id="rId101" display="lindahronn@hotmail.is"/>
    <hyperlink ref="I59" r:id="rId102" display="birgir.k@simnet.is"/>
    <hyperlink ref="I44" r:id="rId103" display="haukurod@internet.is"/>
    <hyperlink ref="I30" r:id="rId104" display="aro@mi.is"/>
    <hyperlink ref="I61" r:id="rId105" display="unnur@dv.is"/>
    <hyperlink ref="I60" r:id="rId106" display="bjorn.k@simnet.is"/>
    <hyperlink ref="I49" r:id="rId107" display="joi@isl.is"/>
    <hyperlink ref="I22" r:id="rId108" display="helga@spron.is"/>
    <hyperlink ref="J47" r:id="rId109" display="finnlaugurh@postur.is"/>
    <hyperlink ref="J7" r:id="rId110" display="steini@hreinarlinur.is"/>
    <hyperlink ref="I18" r:id="rId111" display="halldorh@vis.is"/>
    <hyperlink ref="I46" r:id="rId112" display="material@its.is "/>
    <hyperlink ref="J35" r:id="rId113" display="mattibakari@internet.is"/>
    <hyperlink ref="I54" r:id="rId114" display="hud@islandia.is"/>
    <hyperlink ref="I53" r:id="rId115" display="mattibakari@internet.is"/>
    <hyperlink ref="I27" r:id="rId116" display="sig4@hotmail.com"/>
    <hyperlink ref="I5" r:id="rId117" display="halldorh@vis.is"/>
    <hyperlink ref="I47" r:id="rId118" display="finnlaugurh@postur.is"/>
    <hyperlink ref="I52" r:id="rId119" display="broskallurinn@hotmail.com"/>
    <hyperlink ref="I20" r:id="rId120" display="halldora.ingvarsdottir@landsbanki.is"/>
    <hyperlink ref="I34" r:id="rId121" display="geirith@ejs.is"/>
    <hyperlink ref="I48" r:id="rId122" display="idda@byko.is"/>
    <hyperlink ref="J12" r:id="rId123" display="asgeirh@postur.is"/>
    <hyperlink ref="P12" r:id="rId124" display="http://www.simaskra.is/control/index?pid=10371&amp;SIMI=5684554"/>
    <hyperlink ref="I64" r:id="rId125" display="finnlaugurh@postur.is"/>
    <hyperlink ref="I65" r:id="rId126" display="hjalli@jonar.is"/>
    <hyperlink ref="I19" r:id="rId127" display="ago@hi.is"/>
    <hyperlink ref="L55" r:id="rId128" display="astros@tmhf.is"/>
    <hyperlink ref="L56" r:id="rId129" display="gg@sjova.is"/>
    <hyperlink ref="M21" r:id="rId130" display="http://innrivefur/web/thjodskra?thjodHeimilisfang=Rekagranda%204&amp;thjodTafla=einstaklingur&amp;thjodHefLeitad=Y"/>
    <hyperlink ref="M10" r:id="rId131" display="http://innrivefur/web/thjodskra?thjodHeimilisfang=Seljabraut%2076&amp;thjodTafla=einstaklingur&amp;thjodHefLeitad=Y"/>
    <hyperlink ref="L19" r:id="rId132" display="ago@hi.is"/>
    <hyperlink ref="M1" r:id="rId133" tooltip="Leit að heimilisfangi" display="flug@postur.is"/>
    <hyperlink ref="S1" r:id="rId134" display="http://www.simaskra.is/control/index?pid=10371&amp;SIMI=5684554"/>
    <hyperlink ref="I55" r:id="rId135" display="astros@tmhf.is"/>
    <hyperlink ref="I56" r:id="rId136" display="gg@sjova.is"/>
    <hyperlink ref="J21" r:id="rId137" display="bara@decode.is"/>
    <hyperlink ref="J10" r:id="rId138" display="ivar75@hotmail.com"/>
    <hyperlink ref="J1" r:id="rId139" display="flug@postur.is"/>
    <hyperlink ref="P1" r:id="rId140" display="http://www.simaskra.is/control/index?pid=10371&amp;SIMI=5684554"/>
    <hyperlink ref="V9" r:id="rId141" display="berglind@tmhf.is"/>
    <hyperlink ref="V14" r:id="rId142" display="jos@sjova.is"/>
    <hyperlink ref="M22" r:id="rId143" display="http://innrivefur/web/thjodskra?thjodHeimilisfang=Rekagranda%204&amp;thjodTafla=einstaklingur&amp;thjodHefLeitad=Y"/>
    <hyperlink ref="M29" r:id="rId144" display="http://innrivefur/web/thjodskra?thjodHeimilisfang=Sólvallagötu%2037&amp;thjodTafla=einstaklingur&amp;thjodHefLeitad=Y"/>
    <hyperlink ref="M40" r:id="rId145" display="http://innrivefur/web/thjodskra?thjodHeimilisfang=Seljabraut%2076&amp;thjodTafla=einstaklingur&amp;thjodHefLeitad=Y"/>
    <hyperlink ref="L50" r:id="rId146" display="krissiat@heimsnet.is"/>
    <hyperlink ref="L63" r:id="rId147" display="emilj@vis.is"/>
    <hyperlink ref="L23" r:id="rId148" display="bragib@simi.is"/>
    <hyperlink ref="S9" r:id="rId149" display="berglind@tmhf.is"/>
    <hyperlink ref="S14" r:id="rId150" display="jos@sjova.is"/>
    <hyperlink ref="J22" r:id="rId151" display="helga@spron.is"/>
    <hyperlink ref="J29" r:id="rId152" display="mailto:viglin@spron.is"/>
    <hyperlink ref="J40" r:id="rId153" display="ivar75@hotmail.com"/>
    <hyperlink ref="I50" r:id="rId154" display="gunnarthor@simnet.is"/>
    <hyperlink ref="I63" r:id="rId155" display="emilj@vis.is"/>
    <hyperlink ref="I23" r:id="rId156" display="lilja@bonus.is"/>
    <hyperlink ref="R24" r:id="rId157" display="sigurlaugj@simnet.is"/>
    <hyperlink ref="I24" r:id="rId158" display="jonni21@strik.is"/>
    <hyperlink ref="G51" r:id="rId159" display="petur@milanoline.is"/>
    <hyperlink ref="G17" r:id="rId160" display="arndisb@visir.is"/>
    <hyperlink ref="J39" r:id="rId161" display="keilaimjodd@simnet.is"/>
    <hyperlink ref="J41" r:id="rId162" display="birgir.k@simnet.is"/>
    <hyperlink ref="J38" r:id="rId163" display="jonmagga@simnet.is"/>
    <hyperlink ref="J2" r:id="rId164" display="arndisb@visir.is"/>
    <hyperlink ref="J36" r:id="rId165" display="steini@hreinarlinur.is"/>
    <hyperlink ref="J43" r:id="rId166" display="rellir@simnet.is"/>
    <hyperlink ref="J42" r:id="rId167" display="asgeirh@postur.is"/>
    <hyperlink ref="J37" r:id="rId168" display="jonmagga@simnet.is"/>
    <hyperlink ref="J4" r:id="rId169" display="geirith@ejs.is"/>
    <hyperlink ref="J3" r:id="rId170" display="arnar@hreinarlinur.is"/>
    <hyperlink ref="K26" r:id="rId171" display="http://innrivefur/web/thjodskra?thjodHeimilisfang=Rósarima%206&amp;thjodTafla=einstaklingur&amp;thjodHefLeitad=Y"/>
    <hyperlink ref="J9" r:id="rId172" display="keilaimjodd@simnet.is"/>
    <hyperlink ref="J16" r:id="rId173" display="material@its.is "/>
    <hyperlink ref="K5" r:id="rId174" display="http://innrivefur/web/thjodskra?thjodHeimilisfang=Rósarima%206&amp;thjodTafla=einstaklingur&amp;thjodHefLeitad=Y"/>
    <hyperlink ref="J6" r:id="rId175" display="jonmagga@simnet.is"/>
    <hyperlink ref="J15" r:id="rId176" display="haukurod@internet.is"/>
    <hyperlink ref="J31" r:id="rId177" display="toti@landsbanki.is"/>
    <hyperlink ref="J32" r:id="rId178" display="hud@islandia.is"/>
    <hyperlink ref="J14" r:id="rId179" display="rellir@simnet.is"/>
    <hyperlink ref="J13" r:id="rId180" display="bara@decode.is"/>
    <hyperlink ref="J17" r:id="rId181" display="arndisb@visir.is"/>
    <hyperlink ref="J11" r:id="rId182" display="hud@islandia.is"/>
    <hyperlink ref="J8" r:id="rId183" display="jonmagga@simnet.is"/>
    <hyperlink ref="J33" r:id="rId184" display="arnar@hreinarlinur.is"/>
    <hyperlink ref="J28" r:id="rId185" display="heidrun@spron.is"/>
    <hyperlink ref="J45" r:id="rId186" display="flug@postur.is"/>
    <hyperlink ref="G40" r:id="rId187" display="ivar75@hotmail.com"/>
    <hyperlink ref="G41" r:id="rId188" display="birgir.k@simnet.is"/>
    <hyperlink ref="G38" r:id="rId189" display="jonmagga@simnet.is"/>
    <hyperlink ref="G2" r:id="rId190" display="arndisb@visir.is"/>
    <hyperlink ref="G36" r:id="rId191" display="steini@hreinarlinur.is"/>
    <hyperlink ref="G43" r:id="rId192" display="rellir@simnet.is"/>
    <hyperlink ref="G42" r:id="rId193" display="asgeirh@postur.is"/>
    <hyperlink ref="G37" r:id="rId194" display="jonmagga@simnet.is"/>
    <hyperlink ref="G10" r:id="rId195" display="ivar75@hotmail.com"/>
    <hyperlink ref="G4" r:id="rId196" display="geirith@ejs.is"/>
    <hyperlink ref="G29" r:id="rId197" display="mailto:viglin@spron.is"/>
    <hyperlink ref="G21" r:id="rId198" display="olafur@tmhf.is"/>
    <hyperlink ref="G3" r:id="rId199" display="arnar@hreinarlinur.is"/>
    <hyperlink ref="H26" r:id="rId200" display="http://innrivefur/web/thjodskra?thjodHeimilisfang=Rósarima%206&amp;thjodTafla=einstaklingur&amp;thjodHefLeitad=Y"/>
    <hyperlink ref="G9" r:id="rId201" display="keilaimjodd@simnet.is"/>
    <hyperlink ref="G16" r:id="rId202" display="material@its.is "/>
    <hyperlink ref="H5" r:id="rId203" display="http://innrivefur/web/thjodskra?thjodHeimilisfang=Rósarima%206&amp;thjodTafla=einstaklingur&amp;thjodHefLeitad=Y"/>
    <hyperlink ref="G6" r:id="rId204" display="jonmagga@simnet.is"/>
    <hyperlink ref="G15" r:id="rId205" display="haukurod@internet.is"/>
    <hyperlink ref="G31" r:id="rId206" display="toti@landsbanki.is"/>
    <hyperlink ref="G32" r:id="rId207" display="hud@islandia.is"/>
    <hyperlink ref="G35" r:id="rId208" display="mattibakari@internet.is"/>
    <hyperlink ref="G14" r:id="rId209" display="rellir@simnet.is"/>
    <hyperlink ref="G13" r:id="rId210" display="bara@decode.is"/>
    <hyperlink ref="G26" r:id="rId211" display="haukur76@hotmail.com"/>
    <hyperlink ref="G11" r:id="rId212" display="hud@islandia.is"/>
    <hyperlink ref="G8" r:id="rId213" display="jonmagga@simnet.is"/>
    <hyperlink ref="G33" r:id="rId214" display="arnar@hreinarlinur.is"/>
    <hyperlink ref="G7" r:id="rId215" display="steini@hreinarlinur.is"/>
    <hyperlink ref="G1" r:id="rId216" display="flug@postur.is"/>
    <hyperlink ref="G28" r:id="rId217" display="heidrun@spron.is"/>
    <hyperlink ref="G12" r:id="rId218" display="asgeirh@postur.is"/>
    <hyperlink ref="G45" r:id="rId219" display="flug@postur.is"/>
    <hyperlink ref="J57" r:id="rId220" display="thuridur@eggid.is"/>
    <hyperlink ref="J58" r:id="rId221" display="lindahronn@hotmail.is"/>
    <hyperlink ref="J59" r:id="rId222" display="birgir.k@simnet.is"/>
    <hyperlink ref="J44" r:id="rId223" display="haukurod@internet.is"/>
    <hyperlink ref="J30" r:id="rId224" display="aro@mi.is"/>
    <hyperlink ref="J61" r:id="rId225" display="unnur@dv.is"/>
    <hyperlink ref="J60" r:id="rId226" display="bjorn.k@simnet.is"/>
    <hyperlink ref="J49" r:id="rId227" display="joi@isl.is"/>
    <hyperlink ref="K47" r:id="rId228" display="http://innrivefur/web/thjodskra?thjodHeimilisfang=Reynimel%2060&amp;thjodTafla=einstaklingur&amp;thjodHefLeitad=Y"/>
    <hyperlink ref="K7" r:id="rId229" display="http://innrivefur/web/thjodskra?thjodHeimilisfang=Sólvallagötu%2037&amp;thjodTafla=einstaklingur&amp;thjodHefLeitad=Y"/>
    <hyperlink ref="J18" r:id="rId230" display="halldorh@vis.is"/>
    <hyperlink ref="J46" r:id="rId231" display="material@its.is "/>
    <hyperlink ref="K35" r:id="rId232" tooltip="Leit að heimilisfangi" display="javascript:searchByAddress('Barðavogi 34')"/>
    <hyperlink ref="J51" r:id="rId233" display="petur@milanoline.is"/>
    <hyperlink ref="J54" r:id="rId234" display="hud@islandia.is"/>
    <hyperlink ref="J53" r:id="rId235" display="mattibakari@internet.is"/>
    <hyperlink ref="J27" r:id="rId236" display="sig4@hotmail.com"/>
    <hyperlink ref="J52" r:id="rId237" display="broskallurinn@hotmail.com"/>
    <hyperlink ref="J20" r:id="rId238" display="halldora.ingvarsdottir@landsbanki.is"/>
    <hyperlink ref="J34" r:id="rId239" display="geirith@ejs.is"/>
    <hyperlink ref="J48" r:id="rId240" display="idda@byko.is"/>
    <hyperlink ref="K12" r:id="rId241" tooltip="Leit að heimilisfangi" display="javascript:searchByAddress('Barðavogi 34')"/>
    <hyperlink ref="Q12" r:id="rId242" display="http://www.simaskra.is/control/index?pid=10371&amp;SIMI=5684554"/>
    <hyperlink ref="J64" r:id="rId243" display="finnlaugurh@postur.is"/>
    <hyperlink ref="J65" r:id="rId244" display="hjalli@jonar.is"/>
    <hyperlink ref="G57" r:id="rId245" display="thuridur@eggid.is"/>
    <hyperlink ref="G58" r:id="rId246" display="lindahronn@hotmail.is"/>
    <hyperlink ref="G59" r:id="rId247" display="birgir.k@simnet.is"/>
    <hyperlink ref="G44" r:id="rId248" display="haukurod@internet.is"/>
    <hyperlink ref="G30" r:id="rId249" display="aro@mi.is"/>
    <hyperlink ref="G61" r:id="rId250" display="unnur@dv.is"/>
    <hyperlink ref="G60" r:id="rId251" display="bjorn.k@simnet.is"/>
    <hyperlink ref="G49" r:id="rId252" display="joi@isl.is"/>
    <hyperlink ref="G22" r:id="rId253" display="helga@spron.is"/>
    <hyperlink ref="H47" r:id="rId254" display="http://innrivefur/web/thjodskra?thjodHeimilisfang=Reynimel%2060&amp;thjodTafla=einstaklingur&amp;thjodHefLeitad=Y"/>
    <hyperlink ref="H7" r:id="rId255" display="http://innrivefur/web/thjodskra?thjodHeimilisfang=Sólvallagötu%2037&amp;thjodTafla=einstaklingur&amp;thjodHefLeitad=Y"/>
    <hyperlink ref="G18" r:id="rId256" display="halldorh@vis.is"/>
    <hyperlink ref="G46" r:id="rId257" display="material@its.is "/>
    <hyperlink ref="H35" r:id="rId258" tooltip="Leit að heimilisfangi" display="javascript:searchByAddress('Barðavogi 34')"/>
    <hyperlink ref="G54" r:id="rId259" display="hud@islandia.is"/>
    <hyperlink ref="G53" r:id="rId260" display="mattibakari@internet.is"/>
    <hyperlink ref="G27" r:id="rId261" display="sig4@hotmail.com"/>
    <hyperlink ref="G5" r:id="rId262" display="halldorh@vis.is"/>
    <hyperlink ref="G47" r:id="rId263" display="finnlaugurh@postur.is"/>
    <hyperlink ref="G52" r:id="rId264" display="broskallurinn@hotmail.com"/>
    <hyperlink ref="G20" r:id="rId265" display="halldora.ingvarsdottir@landsbanki.is"/>
    <hyperlink ref="G34" r:id="rId266" display="geirith@ejs.is"/>
    <hyperlink ref="G48" r:id="rId267" display="idda@byko.is"/>
    <hyperlink ref="H12" r:id="rId268" tooltip="Leit að heimilisfangi" display="javascript:searchByAddress('Barðavogi 34')"/>
    <hyperlink ref="N12" r:id="rId269" display="http://www.simaskra.is/control/index?pid=10371&amp;SIMI=5684554"/>
    <hyperlink ref="G64" r:id="rId270" display="finnlaugurh@postur.is"/>
    <hyperlink ref="G65" r:id="rId271" display="hjalli@jonar.is"/>
    <hyperlink ref="G19" r:id="rId272" display="ago@hi.is"/>
    <hyperlink ref="J55" r:id="rId273" display="astros@tmhf.is"/>
    <hyperlink ref="J56" r:id="rId274" display="gg@sjova.is"/>
    <hyperlink ref="K21" r:id="rId275" display="http://innrivefur/web/thjodskra?thjodHeimilisfang=Rekagranda%204&amp;thjodTafla=einstaklingur&amp;thjodHefLeitad=Y"/>
    <hyperlink ref="K10" r:id="rId276" display="http://innrivefur/web/thjodskra?thjodHeimilisfang=Seljabraut%2076&amp;thjodTafla=einstaklingur&amp;thjodHefLeitad=Y"/>
    <hyperlink ref="J19" r:id="rId277" display="ago@hi.is"/>
    <hyperlink ref="K1" r:id="rId278" tooltip="Leit að heimilisfangi" display="javascript:searchByAddress('Barðavogi 34')"/>
    <hyperlink ref="Q1" r:id="rId279" display="http://www.simaskra.is/control/index?pid=10371&amp;SIMI=5684554"/>
    <hyperlink ref="G55" r:id="rId280" display="astros@tmhf.is"/>
    <hyperlink ref="G56" r:id="rId281" display="gg@sjova.is"/>
    <hyperlink ref="H21" r:id="rId282" display="http://innrivefur/web/thjodskra?thjodHeimilisfang=Rekagranda%204&amp;thjodTafla=einstaklingur&amp;thjodHefLeitad=Y"/>
    <hyperlink ref="H10" r:id="rId283" display="http://innrivefur/web/thjodskra?thjodHeimilisfang=Seljabraut%2076&amp;thjodTafla=einstaklingur&amp;thjodHefLeitad=Y"/>
    <hyperlink ref="H1" r:id="rId284" tooltip="Leit að heimilisfangi" display="javascript:searchByAddress('Barðavogi 34')"/>
    <hyperlink ref="N1" r:id="rId285" display="http://www.simaskra.is/control/index?pid=10371&amp;SIMI=5684554"/>
    <hyperlink ref="T9" r:id="rId286" display="berglind@tmhf.is"/>
    <hyperlink ref="T14" r:id="rId287" display="jos@sjova.is"/>
    <hyperlink ref="K22" r:id="rId288" display="http://innrivefur/web/thjodskra?thjodHeimilisfang=Rekagranda%204&amp;thjodTafla=einstaklingur&amp;thjodHefLeitad=Y"/>
    <hyperlink ref="K29" r:id="rId289" display="http://innrivefur/web/thjodskra?thjodHeimilisfang=Sólvallagötu%2037&amp;thjodTafla=einstaklingur&amp;thjodHefLeitad=Y"/>
    <hyperlink ref="K40" r:id="rId290" display="http://innrivefur/web/thjodskra?thjodHeimilisfang=Seljabraut%2076&amp;thjodTafla=einstaklingur&amp;thjodHefLeitad=Y"/>
    <hyperlink ref="J50" r:id="rId291" display="krissiat@heimsnet.is"/>
    <hyperlink ref="J63" r:id="rId292" display="emilj@vis.is"/>
    <hyperlink ref="J23" r:id="rId293" display="bragib@simi.is"/>
    <hyperlink ref="Q9" r:id="rId294" display="berglind@tmhf.is"/>
    <hyperlink ref="Q14" r:id="rId295" display="jos@sjova.is"/>
    <hyperlink ref="H22" r:id="rId296" display="http://innrivefur/web/thjodskra?thjodHeimilisfang=Rekagranda%204&amp;thjodTafla=einstaklingur&amp;thjodHefLeitad=Y"/>
    <hyperlink ref="H29" r:id="rId297" display="http://innrivefur/web/thjodskra?thjodHeimilisfang=Sólvallagötu%2037&amp;thjodTafla=einstaklingur&amp;thjodHefLeitad=Y"/>
    <hyperlink ref="H40" r:id="rId298" display="http://innrivefur/web/thjodskra?thjodHeimilisfang=Seljabraut%2076&amp;thjodTafla=einstaklingur&amp;thjodHefLeitad=Y"/>
    <hyperlink ref="G50" r:id="rId299" display="gunnarthor@simnet.is"/>
    <hyperlink ref="G63" r:id="rId300" display="emilj@vis.is"/>
    <hyperlink ref="G23" r:id="rId301" display="lilja@bonus.is"/>
    <hyperlink ref="N35" r:id="rId302" display="http://www.simaskra.is/control/index?pid=10371&amp;SIMI=5684554"/>
    <hyperlink ref="P24" r:id="rId303" display="sigurlaugj@simnet.is"/>
    <hyperlink ref="G24" r:id="rId304" display="jonni21@strik.is"/>
    <hyperlink ref="AE36" r:id="rId305" display="steini@hreinarlinur.is"/>
    <hyperlink ref="AE32" r:id="rId306" display="hud@islandia.is"/>
    <hyperlink ref="AE33" r:id="rId307" display="arnar@hreinarlinur.is"/>
  </hyperlinks>
  <printOptions/>
  <pageMargins left="0.1968503937007874" right="0.1968503937007874" top="0.67" bottom="0.47" header="0.5118110236220472" footer="0.3"/>
  <pageSetup fitToHeight="1" fitToWidth="1" horizontalDpi="360" verticalDpi="360" orientation="portrait" paperSize="9" scale="86" r:id="rId308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1" sqref="B11"/>
    </sheetView>
  </sheetViews>
  <sheetFormatPr defaultColWidth="9.140625" defaultRowHeight="12.75"/>
  <sheetData>
    <row r="1" spans="1:2" ht="12.75">
      <c r="A1" t="s">
        <v>32</v>
      </c>
      <c r="B1" t="s">
        <v>5</v>
      </c>
    </row>
    <row r="3" spans="1:2" ht="12.75">
      <c r="A3">
        <v>1</v>
      </c>
      <c r="B3">
        <v>12</v>
      </c>
    </row>
    <row r="4" spans="1:2" ht="12.75">
      <c r="A4">
        <v>2</v>
      </c>
      <c r="B4">
        <v>10</v>
      </c>
    </row>
    <row r="5" spans="1:2" ht="12.75">
      <c r="A5">
        <v>3</v>
      </c>
      <c r="B5">
        <v>8</v>
      </c>
    </row>
    <row r="6" spans="1:2" ht="12.75">
      <c r="A6">
        <v>4</v>
      </c>
      <c r="B6">
        <v>7</v>
      </c>
    </row>
    <row r="7" spans="1:2" ht="12.75">
      <c r="A7">
        <v>5</v>
      </c>
      <c r="B7">
        <v>6</v>
      </c>
    </row>
    <row r="8" spans="1:2" ht="12.75">
      <c r="A8">
        <v>6</v>
      </c>
      <c r="B8">
        <v>5</v>
      </c>
    </row>
    <row r="9" spans="1:2" ht="12.75">
      <c r="A9">
        <v>7</v>
      </c>
      <c r="B9">
        <v>4</v>
      </c>
    </row>
    <row r="10" spans="1:2" ht="12.75">
      <c r="A10">
        <v>8</v>
      </c>
      <c r="B10">
        <v>3</v>
      </c>
    </row>
    <row r="11" spans="1:2" ht="12.75">
      <c r="A11">
        <v>9</v>
      </c>
      <c r="B11">
        <v>2</v>
      </c>
    </row>
    <row r="12" spans="1:2" ht="12.75">
      <c r="A12">
        <v>10</v>
      </c>
      <c r="B12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Óskar</cp:lastModifiedBy>
  <cp:lastPrinted>2007-01-21T13:48:56Z</cp:lastPrinted>
  <dcterms:created xsi:type="dcterms:W3CDTF">2003-09-25T22:29:56Z</dcterms:created>
  <dcterms:modified xsi:type="dcterms:W3CDTF">2007-01-21T13:55:08Z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