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orkeppni" sheetId="1" r:id="rId1"/>
    <sheet name="Allir leikir" sheetId="2" r:id="rId2"/>
  </sheets>
  <definedNames>
    <definedName name="_xlnm.Print_Area" localSheetId="0">'Forkeppni'!$A:$W</definedName>
    <definedName name="_xlnm.Print_Titles" localSheetId="1">'Allir leikir'!$1:$4</definedName>
    <definedName name="_xlnm.Print_Titles" localSheetId="0">'Forkeppni'!$1:$2</definedName>
  </definedNames>
  <calcPr fullCalcOnLoad="1"/>
</workbook>
</file>

<file path=xl/sharedStrings.xml><?xml version="1.0" encoding="utf-8"?>
<sst xmlns="http://schemas.openxmlformats.org/spreadsheetml/2006/main" count="110" uniqueCount="50">
  <si>
    <t>Félag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</si>
  <si>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</si>
  <si>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</si>
  <si>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</si>
  <si>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</si>
  <si>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</si>
  <si>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</si>
  <si>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</si>
  <si>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</si>
  <si>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</si>
  <si>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</si>
  <si>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</si>
  <si>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</si>
  <si>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ÍR</t>
  </si>
  <si>
    <t>KFR</t>
  </si>
  <si>
    <t>Sæti</t>
  </si>
  <si>
    <t>Nafn</t>
  </si>
  <si>
    <t>Í 16. s.</t>
  </si>
  <si>
    <t>Í 16. mtl.</t>
  </si>
  <si>
    <t>Kennitala</t>
  </si>
  <si>
    <t>Íslandsmót einstaklinga 2007</t>
  </si>
  <si>
    <t>SI</t>
  </si>
  <si>
    <t>Samt.</t>
  </si>
  <si>
    <t>Leikd 1</t>
  </si>
  <si>
    <t>Leikd 2</t>
  </si>
  <si>
    <t>Mtl.</t>
  </si>
  <si>
    <t>Fyrri</t>
  </si>
  <si>
    <t>Seinni</t>
  </si>
  <si>
    <t>Leikir</t>
  </si>
  <si>
    <t>Forkeppni kvenna</t>
  </si>
  <si>
    <t>Sigfríður Sigurðardóttir</t>
  </si>
  <si>
    <t>0110694369</t>
  </si>
  <si>
    <t>Sigurlaug Jakobsdóttir</t>
  </si>
  <si>
    <t>Guðný Gunnarsdóttir</t>
  </si>
  <si>
    <t>Halldóra Í. Ingvarsdóttir</t>
  </si>
  <si>
    <t>Laufey Sigurðardóttir</t>
  </si>
  <si>
    <t>Bergþóra Rós Ólafsdóttir</t>
  </si>
  <si>
    <t>Bára Ágústsdóttir</t>
  </si>
  <si>
    <t>Ástrós Pétursdóttir</t>
  </si>
  <si>
    <t>Ragna Matthíasdóttir</t>
  </si>
  <si>
    <t>Ágústa Þorsteinsdóttir</t>
  </si>
  <si>
    <t>Jóna Gunnarsdóttir</t>
  </si>
  <si>
    <t>0504504579</t>
  </si>
  <si>
    <t>Linda Hrönn Magnúsdóttir</t>
  </si>
  <si>
    <t>Magna Ýr Hjálmtýsdóttir</t>
  </si>
  <si>
    <t>Karen Rut Sigurðardóttir</t>
  </si>
  <si>
    <t>Sesselja Unnur Vilhjálmsdóttir</t>
  </si>
  <si>
    <t>Sigríður Klemensdóttir</t>
  </si>
  <si>
    <t>Dagný Edda Þórisdóttir</t>
  </si>
  <si>
    <t>0712825709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</si>
</sst>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F]d\.\ mmmm\ yyyy"/>
    <numFmt numFmtId="170" formatCode="dd/mm/yy;@"/>
    <numFmt numFmtId="171" formatCode="000000\-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sz val="11"/>
      <name val="Tahoma"/>
      <family val="2"/>
    </font>
    <font>
      <b/>
      <sz val="11"/>
      <color indexed="9"/>
      <name val="Tahoma"/>
      <family val="2"/>
    </font>
    <font>
      <sz val="18"/>
      <name val="Tahoma"/>
      <family val="2"/>
    </font>
    <font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171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171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indent="1"/>
    </xf>
    <xf numFmtId="171" fontId="7" fillId="3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7" fillId="2" borderId="0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171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1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3" xfId="0" applyNumberFormat="1" applyFont="1" applyBorder="1" applyAlignment="1">
      <alignment horizontal="right" indent="1"/>
    </xf>
    <xf numFmtId="2" fontId="6" fillId="0" borderId="4" xfId="0" applyNumberFormat="1" applyFont="1" applyBorder="1" applyAlignment="1">
      <alignment horizontal="right" indent="1"/>
    </xf>
    <xf numFmtId="168" fontId="6" fillId="0" borderId="4" xfId="0" applyNumberFormat="1" applyFont="1" applyBorder="1" applyAlignment="1">
      <alignment horizontal="right" indent="1"/>
    </xf>
    <xf numFmtId="0" fontId="3" fillId="0" borderId="2" xfId="0" applyFont="1" applyBorder="1" applyAlignment="1">
      <alignment horizontal="left" indent="1"/>
    </xf>
    <xf numFmtId="2" fontId="3" fillId="0" borderId="4" xfId="0" applyNumberFormat="1" applyFont="1" applyBorder="1" applyAlignment="1">
      <alignment horizontal="right" indent="1"/>
    </xf>
    <xf numFmtId="3" fontId="6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 indent="1"/>
    </xf>
    <xf numFmtId="3" fontId="6" fillId="0" borderId="1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indent="1"/>
    </xf>
    <xf numFmtId="3" fontId="6" fillId="0" borderId="1" xfId="0" applyNumberFormat="1" applyFont="1" applyBorder="1" applyAlignment="1">
      <alignment horizontal="right" indent="1"/>
    </xf>
    <xf numFmtId="170" fontId="6" fillId="0" borderId="2" xfId="0" applyNumberFormat="1" applyFont="1" applyBorder="1" applyAlignment="1">
      <alignment/>
    </xf>
    <xf numFmtId="170" fontId="6" fillId="0" borderId="4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indent="1"/>
    </xf>
    <xf numFmtId="171" fontId="6" fillId="0" borderId="7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 indent="1"/>
    </xf>
    <xf numFmtId="2" fontId="3" fillId="0" borderId="8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168" fontId="6" fillId="0" borderId="8" xfId="0" applyNumberFormat="1" applyFont="1" applyBorder="1" applyAlignment="1">
      <alignment horizontal="right" indent="1"/>
    </xf>
    <xf numFmtId="0" fontId="6" fillId="0" borderId="9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inden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7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right" vertical="center" indent="1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right" indent="1"/>
    </xf>
    <xf numFmtId="2" fontId="3" fillId="0" borderId="13" xfId="0" applyNumberFormat="1" applyFont="1" applyBorder="1" applyAlignment="1">
      <alignment horizontal="right" vertical="center" inden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2" fontId="6" fillId="0" borderId="15" xfId="0" applyNumberFormat="1" applyFont="1" applyBorder="1" applyAlignment="1">
      <alignment horizontal="right" indent="1"/>
    </xf>
    <xf numFmtId="3" fontId="3" fillId="0" borderId="16" xfId="0" applyNumberFormat="1" applyFont="1" applyBorder="1" applyAlignment="1">
      <alignment horizontal="right" indent="1"/>
    </xf>
    <xf numFmtId="2" fontId="3" fillId="0" borderId="15" xfId="0" applyNumberFormat="1" applyFont="1" applyBorder="1" applyAlignment="1">
      <alignment horizontal="right" indent="1"/>
    </xf>
    <xf numFmtId="170" fontId="6" fillId="0" borderId="7" xfId="0" applyNumberFormat="1" applyFont="1" applyBorder="1" applyAlignment="1">
      <alignment/>
    </xf>
    <xf numFmtId="170" fontId="6" fillId="0" borderId="8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 indent="1"/>
    </xf>
    <xf numFmtId="171" fontId="6" fillId="0" borderId="18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 indent="1"/>
    </xf>
    <xf numFmtId="2" fontId="3" fillId="0" borderId="12" xfId="0" applyNumberFormat="1" applyFont="1" applyBorder="1" applyAlignment="1">
      <alignment horizontal="right" indent="1"/>
    </xf>
    <xf numFmtId="3" fontId="6" fillId="0" borderId="17" xfId="0" applyNumberFormat="1" applyFont="1" applyBorder="1" applyAlignment="1">
      <alignment horizontal="right" indent="1"/>
    </xf>
    <xf numFmtId="168" fontId="6" fillId="0" borderId="12" xfId="0" applyNumberFormat="1" applyFont="1" applyBorder="1" applyAlignment="1">
      <alignment horizontal="right" indent="1"/>
    </xf>
    <xf numFmtId="170" fontId="6" fillId="0" borderId="1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 vertical="center" indent="1"/>
    </xf>
    <xf numFmtId="3" fontId="6" fillId="0" borderId="1" xfId="0" applyNumberFormat="1" applyFont="1" applyBorder="1" applyAlignment="1">
      <alignment horizontal="right" vertical="center" indent="1"/>
    </xf>
    <xf numFmtId="168" fontId="6" fillId="0" borderId="3" xfId="0" applyNumberFormat="1" applyFont="1" applyBorder="1" applyAlignment="1">
      <alignment horizontal="right" vertical="center" indent="1"/>
    </xf>
    <xf numFmtId="168" fontId="6" fillId="0" borderId="4" xfId="0" applyNumberFormat="1" applyFont="1" applyBorder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168" fontId="6" fillId="0" borderId="13" xfId="0" applyNumberFormat="1" applyFont="1" applyBorder="1" applyAlignment="1">
      <alignment horizontal="right" vertical="center" indent="1"/>
    </xf>
    <xf numFmtId="168" fontId="6" fillId="0" borderId="15" xfId="0" applyNumberFormat="1" applyFont="1" applyBorder="1" applyAlignment="1">
      <alignment horizontal="right" vertical="center" indent="1"/>
    </xf>
    <xf numFmtId="0" fontId="7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22"/>
  <sheetViews>
    <sheetView tabSelected="1" workbookViewId="0" topLeftCell="A1">
      <selection activeCell="S12" sqref="S12"/>
    </sheetView>
  </sheetViews>
  <sheetFormatPr defaultColWidth="9.140625" defaultRowHeight="12.75"/>
  <cols>
    <col min="1" max="1" width="6.00390625" style="11" customWidth="1"/>
    <col min="2" max="2" width="6.00390625" style="11" hidden="1" customWidth="1"/>
    <col min="3" max="3" width="34.7109375" style="12" customWidth="1"/>
    <col min="4" max="4" width="17.00390625" style="22" hidden="1" customWidth="1"/>
    <col min="5" max="5" width="6.8515625" style="12" customWidth="1"/>
    <col min="6" max="11" width="5.421875" style="11" customWidth="1"/>
    <col min="12" max="17" width="5.421875" style="11" hidden="1" customWidth="1"/>
    <col min="18" max="19" width="9.28125" style="12" bestFit="1" customWidth="1"/>
    <col min="20" max="20" width="10.00390625" style="12" customWidth="1"/>
    <col min="21" max="21" width="10.8515625" style="14" bestFit="1" customWidth="1"/>
    <col min="22" max="22" width="9.28125" style="12" bestFit="1" customWidth="1"/>
    <col min="23" max="23" width="9.7109375" style="12" customWidth="1"/>
    <col min="24" max="25" width="10.421875" style="12" bestFit="1" customWidth="1"/>
    <col min="26" max="16384" width="9.140625" style="12" customWidth="1"/>
  </cols>
  <sheetData>
    <row r="1" spans="1:24" s="4" customFormat="1" ht="22.5">
      <c r="A1" s="1"/>
      <c r="B1" s="1"/>
      <c r="C1" s="2" t="s">
        <v>20</v>
      </c>
      <c r="D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U1" s="5"/>
      <c r="X1" s="4">
        <v>17</v>
      </c>
    </row>
    <row r="2" spans="1:21" s="9" customFormat="1" ht="18">
      <c r="A2" s="6"/>
      <c r="B2" s="6"/>
      <c r="C2" s="7" t="s">
        <v>29</v>
      </c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U2" s="10"/>
    </row>
    <row r="3" spans="4:24" ht="5.25" customHeight="1">
      <c r="D3" s="11"/>
      <c r="G3" s="12"/>
      <c r="I3" s="12"/>
      <c r="K3" s="12"/>
      <c r="M3" s="12"/>
      <c r="O3" s="12"/>
      <c r="Q3" s="12"/>
      <c r="R3" s="11"/>
      <c r="T3" s="11"/>
      <c r="U3" s="12"/>
      <c r="V3" s="11"/>
      <c r="X3" s="11"/>
    </row>
    <row r="4" spans="1:25" s="13" customFormat="1" ht="14.25">
      <c r="A4" s="15" t="s">
        <v>15</v>
      </c>
      <c r="B4" s="16" t="s">
        <v>21</v>
      </c>
      <c r="C4" s="17" t="s">
        <v>16</v>
      </c>
      <c r="D4" s="18" t="s">
        <v>19</v>
      </c>
      <c r="E4" s="19" t="s">
        <v>0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5</v>
      </c>
      <c r="K4" s="15" t="s">
        <v>6</v>
      </c>
      <c r="L4" s="15" t="s">
        <v>7</v>
      </c>
      <c r="M4" s="15" t="s">
        <v>8</v>
      </c>
      <c r="N4" s="15" t="s">
        <v>9</v>
      </c>
      <c r="O4" s="15" t="s">
        <v>10</v>
      </c>
      <c r="P4" s="15" t="s">
        <v>11</v>
      </c>
      <c r="Q4" s="15" t="s">
        <v>12</v>
      </c>
      <c r="R4" s="20" t="s">
        <v>26</v>
      </c>
      <c r="S4" s="20" t="s">
        <v>27</v>
      </c>
      <c r="T4" s="15" t="s">
        <v>22</v>
      </c>
      <c r="U4" s="20" t="s">
        <v>25</v>
      </c>
      <c r="V4" s="20" t="s">
        <v>17</v>
      </c>
      <c r="W4" s="20" t="s">
        <v>18</v>
      </c>
      <c r="X4" s="21" t="s">
        <v>23</v>
      </c>
      <c r="Y4" s="21" t="s">
        <v>24</v>
      </c>
    </row>
    <row r="5" spans="1:25" ht="14.25">
      <c r="A5" s="23">
        <f aca="true" t="shared" si="0" ref="A5:A21">ROW()-4</f>
        <v>1</v>
      </c>
      <c r="B5" s="24">
        <v>12</v>
      </c>
      <c r="C5" s="31" t="s">
        <v>30</v>
      </c>
      <c r="D5" s="25" t="s">
        <v>31</v>
      </c>
      <c r="E5" s="27" t="s">
        <v>14</v>
      </c>
      <c r="F5" s="23">
        <v>192</v>
      </c>
      <c r="G5" s="24">
        <v>231</v>
      </c>
      <c r="H5" s="24">
        <v>148</v>
      </c>
      <c r="I5" s="24">
        <v>200</v>
      </c>
      <c r="J5" s="24">
        <v>190</v>
      </c>
      <c r="K5" s="24">
        <v>234</v>
      </c>
      <c r="L5" s="24"/>
      <c r="M5" s="24"/>
      <c r="N5" s="24"/>
      <c r="O5" s="24"/>
      <c r="P5" s="24"/>
      <c r="Q5" s="24"/>
      <c r="R5" s="35">
        <f aca="true" t="shared" si="1" ref="R5:R21">SUM(F5:K5)</f>
        <v>1195</v>
      </c>
      <c r="S5" s="36">
        <f aca="true" t="shared" si="2" ref="S5:S21">SUM(L5:Q5)</f>
        <v>0</v>
      </c>
      <c r="T5" s="37">
        <f aca="true" t="shared" si="3" ref="T5:T21">SUM(F5:Q5)</f>
        <v>1195</v>
      </c>
      <c r="U5" s="32">
        <f aca="true" t="shared" si="4" ref="U5:U21">IF(T5&gt;0,T5/COUNT(F5:Q5),0)</f>
        <v>199.16666666666666</v>
      </c>
      <c r="V5" s="38">
        <f aca="true" t="shared" si="5" ref="V5:V21">T5-$T$20</f>
        <v>1195</v>
      </c>
      <c r="W5" s="30">
        <f aca="true" t="shared" si="6" ref="W5:W21">U5-$U$20</f>
        <v>199.16666666666666</v>
      </c>
      <c r="X5" s="70">
        <v>39138</v>
      </c>
      <c r="Y5" s="71">
        <v>39138</v>
      </c>
    </row>
    <row r="6" spans="1:25" ht="14.25">
      <c r="A6" s="41">
        <f t="shared" si="0"/>
        <v>2</v>
      </c>
      <c r="B6" s="42">
        <v>2</v>
      </c>
      <c r="C6" s="43" t="s">
        <v>33</v>
      </c>
      <c r="D6" s="44">
        <v>1305597949</v>
      </c>
      <c r="E6" s="59" t="s">
        <v>13</v>
      </c>
      <c r="F6" s="41">
        <v>189</v>
      </c>
      <c r="G6" s="42">
        <v>158</v>
      </c>
      <c r="H6" s="42">
        <v>163</v>
      </c>
      <c r="I6" s="42">
        <v>168</v>
      </c>
      <c r="J6" s="42">
        <v>151</v>
      </c>
      <c r="K6" s="42">
        <v>199</v>
      </c>
      <c r="L6" s="42"/>
      <c r="M6" s="42"/>
      <c r="N6" s="42"/>
      <c r="O6" s="42"/>
      <c r="P6" s="42"/>
      <c r="Q6" s="42"/>
      <c r="R6" s="45">
        <f t="shared" si="1"/>
        <v>1028</v>
      </c>
      <c r="S6" s="46">
        <f t="shared" si="2"/>
        <v>0</v>
      </c>
      <c r="T6" s="47">
        <f t="shared" si="3"/>
        <v>1028</v>
      </c>
      <c r="U6" s="48">
        <f t="shared" si="4"/>
        <v>171.33333333333334</v>
      </c>
      <c r="V6" s="49">
        <f t="shared" si="5"/>
        <v>1028</v>
      </c>
      <c r="W6" s="50">
        <f t="shared" si="6"/>
        <v>171.33333333333334</v>
      </c>
      <c r="X6" s="70">
        <v>39138</v>
      </c>
      <c r="Y6" s="71">
        <v>39138</v>
      </c>
    </row>
    <row r="7" spans="1:25" ht="14.25">
      <c r="A7" s="41">
        <f t="shared" si="0"/>
        <v>3</v>
      </c>
      <c r="B7" s="42">
        <v>1</v>
      </c>
      <c r="C7" s="43" t="s">
        <v>32</v>
      </c>
      <c r="D7" s="44">
        <v>2609585509</v>
      </c>
      <c r="E7" s="59" t="s">
        <v>13</v>
      </c>
      <c r="F7" s="41">
        <v>127</v>
      </c>
      <c r="G7" s="42">
        <v>149</v>
      </c>
      <c r="H7" s="42">
        <v>178</v>
      </c>
      <c r="I7" s="42">
        <v>160</v>
      </c>
      <c r="J7" s="42">
        <v>162</v>
      </c>
      <c r="K7" s="42">
        <v>162</v>
      </c>
      <c r="L7" s="42"/>
      <c r="M7" s="42"/>
      <c r="N7" s="42"/>
      <c r="O7" s="42"/>
      <c r="P7" s="42"/>
      <c r="Q7" s="42"/>
      <c r="R7" s="45">
        <f t="shared" si="1"/>
        <v>938</v>
      </c>
      <c r="S7" s="46">
        <f t="shared" si="2"/>
        <v>0</v>
      </c>
      <c r="T7" s="47">
        <f t="shared" si="3"/>
        <v>938</v>
      </c>
      <c r="U7" s="48">
        <f t="shared" si="4"/>
        <v>156.33333333333334</v>
      </c>
      <c r="V7" s="49">
        <f t="shared" si="5"/>
        <v>938</v>
      </c>
      <c r="W7" s="50">
        <f t="shared" si="6"/>
        <v>156.33333333333334</v>
      </c>
      <c r="X7" s="70">
        <v>39138</v>
      </c>
      <c r="Y7" s="71">
        <v>39138</v>
      </c>
    </row>
    <row r="8" spans="1:25" ht="14.25">
      <c r="A8" s="41">
        <f t="shared" si="0"/>
        <v>4</v>
      </c>
      <c r="B8" s="42">
        <v>4</v>
      </c>
      <c r="C8" s="43" t="s">
        <v>35</v>
      </c>
      <c r="D8" s="44">
        <v>2604673799</v>
      </c>
      <c r="E8" s="59" t="s">
        <v>13</v>
      </c>
      <c r="F8" s="41">
        <v>157</v>
      </c>
      <c r="G8" s="42">
        <v>148</v>
      </c>
      <c r="H8" s="42">
        <v>141</v>
      </c>
      <c r="I8" s="42">
        <v>175</v>
      </c>
      <c r="J8" s="42">
        <v>149</v>
      </c>
      <c r="K8" s="42">
        <v>158</v>
      </c>
      <c r="L8" s="42"/>
      <c r="M8" s="42"/>
      <c r="N8" s="42"/>
      <c r="O8" s="42"/>
      <c r="P8" s="42"/>
      <c r="Q8" s="42"/>
      <c r="R8" s="45">
        <f t="shared" si="1"/>
        <v>928</v>
      </c>
      <c r="S8" s="46">
        <f t="shared" si="2"/>
        <v>0</v>
      </c>
      <c r="T8" s="47">
        <f t="shared" si="3"/>
        <v>928</v>
      </c>
      <c r="U8" s="48">
        <f t="shared" si="4"/>
        <v>154.66666666666666</v>
      </c>
      <c r="V8" s="49">
        <f t="shared" si="5"/>
        <v>928</v>
      </c>
      <c r="W8" s="50">
        <f t="shared" si="6"/>
        <v>154.66666666666666</v>
      </c>
      <c r="X8" s="70">
        <v>39138</v>
      </c>
      <c r="Y8" s="71">
        <v>39142</v>
      </c>
    </row>
    <row r="9" spans="1:25" ht="14.25">
      <c r="A9" s="41">
        <f t="shared" si="0"/>
        <v>5</v>
      </c>
      <c r="B9" s="42">
        <v>6</v>
      </c>
      <c r="C9" s="43" t="s">
        <v>37</v>
      </c>
      <c r="D9" s="44">
        <v>2709595399</v>
      </c>
      <c r="E9" s="59" t="s">
        <v>14</v>
      </c>
      <c r="F9" s="41">
        <v>153</v>
      </c>
      <c r="G9" s="42">
        <v>133</v>
      </c>
      <c r="H9" s="42">
        <v>121</v>
      </c>
      <c r="I9" s="42">
        <v>148</v>
      </c>
      <c r="J9" s="42">
        <v>156</v>
      </c>
      <c r="K9" s="42">
        <v>138</v>
      </c>
      <c r="L9" s="42"/>
      <c r="M9" s="42"/>
      <c r="N9" s="42"/>
      <c r="O9" s="42"/>
      <c r="P9" s="42"/>
      <c r="Q9" s="42"/>
      <c r="R9" s="45">
        <f t="shared" si="1"/>
        <v>849</v>
      </c>
      <c r="S9" s="46">
        <f t="shared" si="2"/>
        <v>0</v>
      </c>
      <c r="T9" s="47">
        <f t="shared" si="3"/>
        <v>849</v>
      </c>
      <c r="U9" s="48">
        <f t="shared" si="4"/>
        <v>141.5</v>
      </c>
      <c r="V9" s="49">
        <f t="shared" si="5"/>
        <v>849</v>
      </c>
      <c r="W9" s="50">
        <f t="shared" si="6"/>
        <v>141.5</v>
      </c>
      <c r="X9" s="70">
        <v>39138</v>
      </c>
      <c r="Y9" s="71">
        <v>39138</v>
      </c>
    </row>
    <row r="10" spans="1:25" ht="14.25">
      <c r="A10" s="41">
        <f t="shared" si="0"/>
        <v>6</v>
      </c>
      <c r="B10" s="42">
        <v>5</v>
      </c>
      <c r="C10" s="43" t="s">
        <v>36</v>
      </c>
      <c r="D10" s="44">
        <v>1908902959</v>
      </c>
      <c r="E10" s="59" t="s">
        <v>13</v>
      </c>
      <c r="F10" s="41">
        <v>136</v>
      </c>
      <c r="G10" s="42">
        <v>158</v>
      </c>
      <c r="H10" s="42">
        <v>131</v>
      </c>
      <c r="I10" s="42">
        <v>144</v>
      </c>
      <c r="J10" s="42">
        <v>116</v>
      </c>
      <c r="K10" s="42">
        <v>151</v>
      </c>
      <c r="L10" s="42"/>
      <c r="M10" s="42"/>
      <c r="N10" s="42"/>
      <c r="O10" s="42"/>
      <c r="P10" s="42"/>
      <c r="Q10" s="42"/>
      <c r="R10" s="45">
        <f t="shared" si="1"/>
        <v>836</v>
      </c>
      <c r="S10" s="46">
        <f t="shared" si="2"/>
        <v>0</v>
      </c>
      <c r="T10" s="47">
        <f t="shared" si="3"/>
        <v>836</v>
      </c>
      <c r="U10" s="48">
        <f t="shared" si="4"/>
        <v>139.33333333333334</v>
      </c>
      <c r="V10" s="49">
        <f t="shared" si="5"/>
        <v>836</v>
      </c>
      <c r="W10" s="50">
        <f t="shared" si="6"/>
        <v>139.33333333333334</v>
      </c>
      <c r="X10" s="70">
        <v>39138</v>
      </c>
      <c r="Y10" s="71">
        <v>39142</v>
      </c>
    </row>
    <row r="11" spans="1:25" ht="14.25">
      <c r="A11" s="41">
        <f t="shared" si="0"/>
        <v>7</v>
      </c>
      <c r="B11" s="42">
        <v>3</v>
      </c>
      <c r="C11" s="43" t="s">
        <v>34</v>
      </c>
      <c r="D11" s="44">
        <v>2203715309</v>
      </c>
      <c r="E11" s="59" t="s">
        <v>13</v>
      </c>
      <c r="F11" s="41">
        <v>174</v>
      </c>
      <c r="G11" s="42">
        <v>114</v>
      </c>
      <c r="H11" s="42">
        <v>162</v>
      </c>
      <c r="I11" s="42">
        <v>142</v>
      </c>
      <c r="J11" s="42">
        <v>125</v>
      </c>
      <c r="K11" s="42">
        <v>108</v>
      </c>
      <c r="L11" s="42"/>
      <c r="M11" s="42"/>
      <c r="N11" s="42"/>
      <c r="O11" s="42"/>
      <c r="P11" s="42"/>
      <c r="Q11" s="42"/>
      <c r="R11" s="45">
        <f t="shared" si="1"/>
        <v>825</v>
      </c>
      <c r="S11" s="46">
        <f t="shared" si="2"/>
        <v>0</v>
      </c>
      <c r="T11" s="47">
        <f t="shared" si="3"/>
        <v>825</v>
      </c>
      <c r="U11" s="48">
        <f t="shared" si="4"/>
        <v>137.5</v>
      </c>
      <c r="V11" s="49">
        <f t="shared" si="5"/>
        <v>825</v>
      </c>
      <c r="W11" s="50">
        <f t="shared" si="6"/>
        <v>137.5</v>
      </c>
      <c r="X11" s="70">
        <v>39138</v>
      </c>
      <c r="Y11" s="71">
        <v>39138</v>
      </c>
    </row>
    <row r="12" spans="1:25" ht="14.25">
      <c r="A12" s="41">
        <f t="shared" si="0"/>
        <v>8</v>
      </c>
      <c r="B12" s="42">
        <v>7</v>
      </c>
      <c r="C12" s="43" t="s">
        <v>38</v>
      </c>
      <c r="D12" s="44">
        <v>1712913809</v>
      </c>
      <c r="E12" s="59" t="s">
        <v>13</v>
      </c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5">
        <f t="shared" si="1"/>
        <v>0</v>
      </c>
      <c r="S12" s="46">
        <f t="shared" si="2"/>
        <v>0</v>
      </c>
      <c r="T12" s="47">
        <f t="shared" si="3"/>
        <v>0</v>
      </c>
      <c r="U12" s="48">
        <f t="shared" si="4"/>
        <v>0</v>
      </c>
      <c r="V12" s="49">
        <f t="shared" si="5"/>
        <v>0</v>
      </c>
      <c r="W12" s="50">
        <f t="shared" si="6"/>
        <v>0</v>
      </c>
      <c r="X12" s="70">
        <v>39144</v>
      </c>
      <c r="Y12" s="71">
        <v>39145</v>
      </c>
    </row>
    <row r="13" spans="1:25" ht="14.25">
      <c r="A13" s="41">
        <f t="shared" si="0"/>
        <v>9</v>
      </c>
      <c r="B13" s="42">
        <v>8</v>
      </c>
      <c r="C13" s="43" t="s">
        <v>39</v>
      </c>
      <c r="D13" s="44">
        <v>2409624389</v>
      </c>
      <c r="E13" s="59" t="s">
        <v>14</v>
      </c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5">
        <f t="shared" si="1"/>
        <v>0</v>
      </c>
      <c r="S13" s="46">
        <f t="shared" si="2"/>
        <v>0</v>
      </c>
      <c r="T13" s="47">
        <f t="shared" si="3"/>
        <v>0</v>
      </c>
      <c r="U13" s="48">
        <f t="shared" si="4"/>
        <v>0</v>
      </c>
      <c r="V13" s="49">
        <f t="shared" si="5"/>
        <v>0</v>
      </c>
      <c r="W13" s="50">
        <f t="shared" si="6"/>
        <v>0</v>
      </c>
      <c r="X13" s="70">
        <v>39144</v>
      </c>
      <c r="Y13" s="71">
        <v>39145</v>
      </c>
    </row>
    <row r="14" spans="1:25" ht="14.25">
      <c r="A14" s="41">
        <f t="shared" si="0"/>
        <v>10</v>
      </c>
      <c r="B14" s="42">
        <v>9</v>
      </c>
      <c r="C14" s="43" t="s">
        <v>40</v>
      </c>
      <c r="D14" s="44">
        <v>1704423939</v>
      </c>
      <c r="E14" s="59" t="s">
        <v>14</v>
      </c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5">
        <f t="shared" si="1"/>
        <v>0</v>
      </c>
      <c r="S14" s="46">
        <f t="shared" si="2"/>
        <v>0</v>
      </c>
      <c r="T14" s="47">
        <f t="shared" si="3"/>
        <v>0</v>
      </c>
      <c r="U14" s="48">
        <f t="shared" si="4"/>
        <v>0</v>
      </c>
      <c r="V14" s="49">
        <f t="shared" si="5"/>
        <v>0</v>
      </c>
      <c r="W14" s="50">
        <f t="shared" si="6"/>
        <v>0</v>
      </c>
      <c r="X14" s="70">
        <v>39144</v>
      </c>
      <c r="Y14" s="71">
        <v>39145</v>
      </c>
    </row>
    <row r="15" spans="1:25" ht="14.25">
      <c r="A15" s="41">
        <f t="shared" si="0"/>
        <v>11</v>
      </c>
      <c r="B15" s="42">
        <v>10</v>
      </c>
      <c r="C15" s="43" t="s">
        <v>41</v>
      </c>
      <c r="D15" s="44" t="s">
        <v>42</v>
      </c>
      <c r="E15" s="59" t="s">
        <v>14</v>
      </c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5">
        <f t="shared" si="1"/>
        <v>0</v>
      </c>
      <c r="S15" s="46">
        <f t="shared" si="2"/>
        <v>0</v>
      </c>
      <c r="T15" s="47">
        <f t="shared" si="3"/>
        <v>0</v>
      </c>
      <c r="U15" s="48">
        <f t="shared" si="4"/>
        <v>0</v>
      </c>
      <c r="V15" s="49">
        <f t="shared" si="5"/>
        <v>0</v>
      </c>
      <c r="W15" s="50">
        <f t="shared" si="6"/>
        <v>0</v>
      </c>
      <c r="X15" s="70">
        <v>39144</v>
      </c>
      <c r="Y15" s="71">
        <v>39145</v>
      </c>
    </row>
    <row r="16" spans="1:25" ht="15" thickBot="1">
      <c r="A16" s="72">
        <f t="shared" si="0"/>
        <v>12</v>
      </c>
      <c r="B16" s="73">
        <v>11</v>
      </c>
      <c r="C16" s="74" t="s">
        <v>43</v>
      </c>
      <c r="D16" s="75">
        <v>1709595079</v>
      </c>
      <c r="E16" s="60" t="s">
        <v>13</v>
      </c>
      <c r="F16" s="72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6">
        <f t="shared" si="1"/>
        <v>0</v>
      </c>
      <c r="S16" s="77">
        <f t="shared" si="2"/>
        <v>0</v>
      </c>
      <c r="T16" s="78">
        <f t="shared" si="3"/>
        <v>0</v>
      </c>
      <c r="U16" s="79">
        <f t="shared" si="4"/>
        <v>0</v>
      </c>
      <c r="V16" s="80">
        <f t="shared" si="5"/>
        <v>0</v>
      </c>
      <c r="W16" s="81">
        <f t="shared" si="6"/>
        <v>0</v>
      </c>
      <c r="X16" s="82">
        <v>39144</v>
      </c>
      <c r="Y16" s="83">
        <v>39145</v>
      </c>
    </row>
    <row r="17" spans="1:25" ht="14.25">
      <c r="A17" s="23">
        <f t="shared" si="0"/>
        <v>13</v>
      </c>
      <c r="B17" s="24">
        <v>13</v>
      </c>
      <c r="C17" s="31" t="s">
        <v>44</v>
      </c>
      <c r="D17" s="25">
        <v>1609893439</v>
      </c>
      <c r="E17" s="27" t="s">
        <v>14</v>
      </c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5">
        <f t="shared" si="1"/>
        <v>0</v>
      </c>
      <c r="S17" s="36">
        <f t="shared" si="2"/>
        <v>0</v>
      </c>
      <c r="T17" s="37">
        <f t="shared" si="3"/>
        <v>0</v>
      </c>
      <c r="U17" s="32">
        <f t="shared" si="4"/>
        <v>0</v>
      </c>
      <c r="V17" s="38">
        <f t="shared" si="5"/>
        <v>0</v>
      </c>
      <c r="W17" s="30">
        <f t="shared" si="6"/>
        <v>0</v>
      </c>
      <c r="X17" s="39">
        <v>39144</v>
      </c>
      <c r="Y17" s="40">
        <v>39145</v>
      </c>
    </row>
    <row r="18" spans="1:25" ht="14.25">
      <c r="A18" s="41">
        <f t="shared" si="0"/>
        <v>14</v>
      </c>
      <c r="B18" s="42">
        <v>14</v>
      </c>
      <c r="C18" s="43" t="s">
        <v>45</v>
      </c>
      <c r="D18" s="44">
        <v>1511892619</v>
      </c>
      <c r="E18" s="59" t="s">
        <v>13</v>
      </c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5">
        <f t="shared" si="1"/>
        <v>0</v>
      </c>
      <c r="S18" s="46">
        <f t="shared" si="2"/>
        <v>0</v>
      </c>
      <c r="T18" s="47">
        <f t="shared" si="3"/>
        <v>0</v>
      </c>
      <c r="U18" s="48">
        <f t="shared" si="4"/>
        <v>0</v>
      </c>
      <c r="V18" s="49">
        <f t="shared" si="5"/>
        <v>0</v>
      </c>
      <c r="W18" s="50">
        <f t="shared" si="6"/>
        <v>0</v>
      </c>
      <c r="X18" s="70">
        <v>39144</v>
      </c>
      <c r="Y18" s="71">
        <v>39145</v>
      </c>
    </row>
    <row r="19" spans="1:25" ht="14.25">
      <c r="A19" s="41">
        <f t="shared" si="0"/>
        <v>15</v>
      </c>
      <c r="B19" s="42">
        <v>15</v>
      </c>
      <c r="C19" s="43" t="s">
        <v>46</v>
      </c>
      <c r="D19" s="44">
        <v>2801624939</v>
      </c>
      <c r="E19" s="59" t="s">
        <v>14</v>
      </c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5">
        <f t="shared" si="1"/>
        <v>0</v>
      </c>
      <c r="S19" s="46">
        <f t="shared" si="2"/>
        <v>0</v>
      </c>
      <c r="T19" s="47">
        <f t="shared" si="3"/>
        <v>0</v>
      </c>
      <c r="U19" s="48">
        <f t="shared" si="4"/>
        <v>0</v>
      </c>
      <c r="V19" s="49">
        <f t="shared" si="5"/>
        <v>0</v>
      </c>
      <c r="W19" s="50">
        <f t="shared" si="6"/>
        <v>0</v>
      </c>
      <c r="X19" s="70">
        <v>39144</v>
      </c>
      <c r="Y19" s="71">
        <v>39145</v>
      </c>
    </row>
    <row r="20" spans="1:25" ht="14.25">
      <c r="A20" s="41">
        <f t="shared" si="0"/>
        <v>16</v>
      </c>
      <c r="B20" s="42">
        <v>16</v>
      </c>
      <c r="C20" s="43" t="s">
        <v>47</v>
      </c>
      <c r="D20" s="44">
        <v>1609625349</v>
      </c>
      <c r="E20" s="59" t="s">
        <v>13</v>
      </c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5">
        <f t="shared" si="1"/>
        <v>0</v>
      </c>
      <c r="S20" s="46">
        <f t="shared" si="2"/>
        <v>0</v>
      </c>
      <c r="T20" s="47">
        <f t="shared" si="3"/>
        <v>0</v>
      </c>
      <c r="U20" s="48">
        <f t="shared" si="4"/>
        <v>0</v>
      </c>
      <c r="V20" s="49">
        <f t="shared" si="5"/>
        <v>0</v>
      </c>
      <c r="W20" s="50">
        <f t="shared" si="6"/>
        <v>0</v>
      </c>
      <c r="X20" s="70">
        <v>39144</v>
      </c>
      <c r="Y20" s="71">
        <v>39145</v>
      </c>
    </row>
    <row r="21" spans="1:25" ht="15" thickBot="1">
      <c r="A21" s="41">
        <f t="shared" si="0"/>
        <v>17</v>
      </c>
      <c r="B21" s="42">
        <v>17</v>
      </c>
      <c r="C21" s="43" t="s">
        <v>48</v>
      </c>
      <c r="D21" s="44" t="s">
        <v>49</v>
      </c>
      <c r="E21" s="59" t="s">
        <v>14</v>
      </c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5">
        <f t="shared" si="1"/>
        <v>0</v>
      </c>
      <c r="S21" s="46">
        <f t="shared" si="2"/>
        <v>0</v>
      </c>
      <c r="T21" s="47">
        <f t="shared" si="3"/>
        <v>0</v>
      </c>
      <c r="U21" s="48">
        <f t="shared" si="4"/>
        <v>0</v>
      </c>
      <c r="V21" s="49">
        <f t="shared" si="5"/>
        <v>0</v>
      </c>
      <c r="W21" s="50">
        <f t="shared" si="6"/>
        <v>0</v>
      </c>
      <c r="X21" s="70">
        <v>39144</v>
      </c>
      <c r="Y21" s="71">
        <v>39145</v>
      </c>
    </row>
    <row r="22" spans="1:25" ht="6" customHeight="1">
      <c r="A22" s="54"/>
      <c r="B22" s="54"/>
      <c r="C22" s="55"/>
      <c r="D22" s="56"/>
      <c r="E22" s="5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55"/>
      <c r="T22" s="55"/>
      <c r="U22" s="57"/>
      <c r="V22" s="55"/>
      <c r="W22" s="55"/>
      <c r="X22" s="55"/>
      <c r="Y22" s="55"/>
    </row>
  </sheetData>
  <printOptions horizontalCentered="1"/>
  <pageMargins left="0.5118110236220472" right="0.5118110236220472" top="0.3937007874015748" bottom="0.5905511811023623" header="0.3937007874015748" footer="0.3937007874015748"/>
  <pageSetup fitToHeight="0" horizontalDpi="300" verticalDpi="300" orientation="landscape" paperSize="9" r:id="rId3"/>
  <headerFooter alignWithMargins="0">
    <oddFooter>&amp;LKeilusamband Íslands - www.kli.is&amp;RPrentað &amp;D kl.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O39"/>
  <sheetViews>
    <sheetView workbookViewId="0" topLeftCell="A1">
      <selection activeCell="B3" sqref="B3"/>
    </sheetView>
  </sheetViews>
  <sheetFormatPr defaultColWidth="9.140625" defaultRowHeight="12.75"/>
  <cols>
    <col min="1" max="1" width="6.00390625" style="11" customWidth="1"/>
    <col min="2" max="2" width="34.7109375" style="12" customWidth="1"/>
    <col min="3" max="3" width="6.8515625" style="12" customWidth="1"/>
    <col min="4" max="9" width="5.421875" style="11" customWidth="1"/>
    <col min="10" max="10" width="8.00390625" style="12" customWidth="1"/>
    <col min="11" max="12" width="10.00390625" style="12" customWidth="1"/>
    <col min="13" max="13" width="11.140625" style="14" bestFit="1" customWidth="1"/>
    <col min="14" max="14" width="9.421875" style="12" bestFit="1" customWidth="1"/>
    <col min="15" max="15" width="9.7109375" style="12" customWidth="1"/>
    <col min="16" max="16384" width="9.140625" style="12" customWidth="1"/>
  </cols>
  <sheetData>
    <row r="1" spans="1:13" s="4" customFormat="1" ht="22.5">
      <c r="A1" s="1"/>
      <c r="B1" s="2" t="s">
        <v>20</v>
      </c>
      <c r="D1" s="1"/>
      <c r="E1" s="1"/>
      <c r="F1" s="1"/>
      <c r="G1" s="1"/>
      <c r="H1" s="1"/>
      <c r="I1" s="1"/>
      <c r="M1" s="5"/>
    </row>
    <row r="2" spans="1:13" s="9" customFormat="1" ht="18">
      <c r="A2" s="6"/>
      <c r="B2" s="7" t="s">
        <v>29</v>
      </c>
      <c r="D2" s="6"/>
      <c r="E2" s="6"/>
      <c r="F2" s="6"/>
      <c r="G2" s="6"/>
      <c r="H2" s="6"/>
      <c r="I2" s="6"/>
      <c r="M2" s="10"/>
    </row>
    <row r="3" spans="3:15" ht="2.25" customHeight="1">
      <c r="C3" s="11"/>
      <c r="D3" s="12"/>
      <c r="F3" s="12"/>
      <c r="H3" s="12"/>
      <c r="K3" s="11"/>
      <c r="M3" s="11"/>
      <c r="O3" s="11"/>
    </row>
    <row r="4" spans="1:15" s="13" customFormat="1" ht="14.25">
      <c r="A4" s="15" t="s">
        <v>15</v>
      </c>
      <c r="B4" s="17" t="s">
        <v>16</v>
      </c>
      <c r="C4" s="19" t="s">
        <v>0</v>
      </c>
      <c r="D4" s="104" t="s">
        <v>28</v>
      </c>
      <c r="E4" s="104"/>
      <c r="F4" s="104"/>
      <c r="G4" s="104"/>
      <c r="H4" s="104"/>
      <c r="I4" s="104"/>
      <c r="J4" s="20" t="s">
        <v>22</v>
      </c>
      <c r="K4" s="20" t="s">
        <v>25</v>
      </c>
      <c r="L4" s="15" t="s">
        <v>22</v>
      </c>
      <c r="M4" s="20" t="s">
        <v>25</v>
      </c>
      <c r="N4" s="20" t="s">
        <v>17</v>
      </c>
      <c r="O4" s="20" t="s">
        <v>18</v>
      </c>
    </row>
    <row r="5" spans="1:15" ht="14.25">
      <c r="A5" s="88">
        <v>1</v>
      </c>
      <c r="B5" s="90" t="s">
        <v>30</v>
      </c>
      <c r="C5" s="92" t="s">
        <v>14</v>
      </c>
      <c r="D5" s="11">
        <v>192</v>
      </c>
      <c r="E5" s="11">
        <v>231</v>
      </c>
      <c r="F5" s="11">
        <v>148</v>
      </c>
      <c r="G5" s="11">
        <v>200</v>
      </c>
      <c r="H5" s="11">
        <v>190</v>
      </c>
      <c r="I5" s="26">
        <v>234</v>
      </c>
      <c r="J5" s="33">
        <f>SUM(D5:I5)</f>
        <v>1195</v>
      </c>
      <c r="K5" s="28">
        <f>IF(J5&gt;0,AVERAGE(D5:I5),0)</f>
        <v>199.16666666666666</v>
      </c>
      <c r="L5" s="34"/>
      <c r="M5" s="58"/>
      <c r="N5" s="84">
        <v>1195</v>
      </c>
      <c r="O5" s="86">
        <v>199.16666666666666</v>
      </c>
    </row>
    <row r="6" spans="1:15" ht="14.25">
      <c r="A6" s="89"/>
      <c r="B6" s="91"/>
      <c r="C6" s="93"/>
      <c r="D6" s="24"/>
      <c r="E6" s="24"/>
      <c r="F6" s="24"/>
      <c r="G6" s="24"/>
      <c r="H6" s="24"/>
      <c r="I6" s="27"/>
      <c r="J6" s="35">
        <f>SUM(D6:I6)</f>
        <v>0</v>
      </c>
      <c r="K6" s="29">
        <f>IF(J6&gt;0,AVERAGE(D6:I6),0)</f>
        <v>0</v>
      </c>
      <c r="L6" s="37">
        <f>SUM(D5:I6)</f>
        <v>1195</v>
      </c>
      <c r="M6" s="32">
        <f>IF(L6&gt;0,L6/COUNT(D5:I6),0)</f>
        <v>199.16666666666666</v>
      </c>
      <c r="N6" s="85"/>
      <c r="O6" s="87"/>
    </row>
    <row r="7" spans="1:15" ht="14.25">
      <c r="A7" s="88">
        <v>2</v>
      </c>
      <c r="B7" s="90" t="s">
        <v>33</v>
      </c>
      <c r="C7" s="92" t="s">
        <v>13</v>
      </c>
      <c r="D7" s="11">
        <v>189</v>
      </c>
      <c r="E7" s="11">
        <v>158</v>
      </c>
      <c r="F7" s="11">
        <v>163</v>
      </c>
      <c r="G7" s="11">
        <v>168</v>
      </c>
      <c r="H7" s="11">
        <v>151</v>
      </c>
      <c r="I7" s="26">
        <v>199</v>
      </c>
      <c r="J7" s="33">
        <f aca="true" t="shared" si="0" ref="J7:J38">SUM(D7:I7)</f>
        <v>1028</v>
      </c>
      <c r="K7" s="28">
        <f aca="true" t="shared" si="1" ref="K7:K38">IF(J7&gt;0,AVERAGE(D7:I7),0)</f>
        <v>171.33333333333334</v>
      </c>
      <c r="L7" s="34"/>
      <c r="M7" s="58"/>
      <c r="N7" s="84">
        <v>1028</v>
      </c>
      <c r="O7" s="86">
        <v>171.33333333333334</v>
      </c>
    </row>
    <row r="8" spans="1:15" ht="14.25">
      <c r="A8" s="89"/>
      <c r="B8" s="91"/>
      <c r="C8" s="93"/>
      <c r="D8" s="24"/>
      <c r="E8" s="24"/>
      <c r="F8" s="24"/>
      <c r="G8" s="24"/>
      <c r="H8" s="24"/>
      <c r="I8" s="27"/>
      <c r="J8" s="35">
        <f t="shared" si="0"/>
        <v>0</v>
      </c>
      <c r="K8" s="29">
        <f t="shared" si="1"/>
        <v>0</v>
      </c>
      <c r="L8" s="37">
        <f>SUM(D7:I8)</f>
        <v>1028</v>
      </c>
      <c r="M8" s="32">
        <f>IF(L8&gt;0,L8/COUNT(D7:I8),0)</f>
        <v>171.33333333333334</v>
      </c>
      <c r="N8" s="85"/>
      <c r="O8" s="87"/>
    </row>
    <row r="9" spans="1:15" ht="14.25">
      <c r="A9" s="88">
        <v>3</v>
      </c>
      <c r="B9" s="90" t="s">
        <v>32</v>
      </c>
      <c r="C9" s="92" t="s">
        <v>13</v>
      </c>
      <c r="D9" s="11">
        <v>127</v>
      </c>
      <c r="E9" s="11">
        <v>149</v>
      </c>
      <c r="F9" s="11">
        <v>178</v>
      </c>
      <c r="G9" s="11">
        <v>160</v>
      </c>
      <c r="H9" s="11">
        <v>162</v>
      </c>
      <c r="I9" s="26">
        <v>162</v>
      </c>
      <c r="J9" s="33">
        <f t="shared" si="0"/>
        <v>938</v>
      </c>
      <c r="K9" s="28">
        <f t="shared" si="1"/>
        <v>156.33333333333334</v>
      </c>
      <c r="L9" s="34"/>
      <c r="M9" s="58"/>
      <c r="N9" s="84">
        <v>938</v>
      </c>
      <c r="O9" s="86">
        <v>156.33333333333334</v>
      </c>
    </row>
    <row r="10" spans="1:15" ht="14.25">
      <c r="A10" s="89"/>
      <c r="B10" s="91"/>
      <c r="C10" s="93"/>
      <c r="D10" s="24"/>
      <c r="E10" s="24"/>
      <c r="F10" s="24"/>
      <c r="G10" s="24"/>
      <c r="H10" s="24"/>
      <c r="I10" s="27"/>
      <c r="J10" s="35">
        <f t="shared" si="0"/>
        <v>0</v>
      </c>
      <c r="K10" s="29">
        <f t="shared" si="1"/>
        <v>0</v>
      </c>
      <c r="L10" s="37">
        <f>SUM(D9:I10)</f>
        <v>938</v>
      </c>
      <c r="M10" s="32">
        <f>IF(L10&gt;0,L10/COUNT(D9:I10),0)</f>
        <v>156.33333333333334</v>
      </c>
      <c r="N10" s="85"/>
      <c r="O10" s="87"/>
    </row>
    <row r="11" spans="1:15" ht="14.25">
      <c r="A11" s="88">
        <v>4</v>
      </c>
      <c r="B11" s="90" t="s">
        <v>35</v>
      </c>
      <c r="C11" s="92" t="s">
        <v>13</v>
      </c>
      <c r="D11" s="11">
        <v>157</v>
      </c>
      <c r="E11" s="11">
        <v>148</v>
      </c>
      <c r="F11" s="11">
        <v>141</v>
      </c>
      <c r="G11" s="11">
        <v>175</v>
      </c>
      <c r="H11" s="11">
        <v>149</v>
      </c>
      <c r="I11" s="26">
        <v>158</v>
      </c>
      <c r="J11" s="33">
        <f t="shared" si="0"/>
        <v>928</v>
      </c>
      <c r="K11" s="28">
        <f t="shared" si="1"/>
        <v>154.66666666666666</v>
      </c>
      <c r="L11" s="34"/>
      <c r="M11" s="58"/>
      <c r="N11" s="84">
        <v>928</v>
      </c>
      <c r="O11" s="86">
        <v>154.66666666666666</v>
      </c>
    </row>
    <row r="12" spans="1:15" ht="14.25">
      <c r="A12" s="89"/>
      <c r="B12" s="91"/>
      <c r="C12" s="93"/>
      <c r="D12" s="24"/>
      <c r="E12" s="24"/>
      <c r="F12" s="24"/>
      <c r="G12" s="24"/>
      <c r="H12" s="24"/>
      <c r="I12" s="27"/>
      <c r="J12" s="35">
        <f t="shared" si="0"/>
        <v>0</v>
      </c>
      <c r="K12" s="29">
        <f t="shared" si="1"/>
        <v>0</v>
      </c>
      <c r="L12" s="37">
        <f>SUM(D11:I12)</f>
        <v>928</v>
      </c>
      <c r="M12" s="32">
        <f>IF(L12&gt;0,L12/COUNT(D11:I12),0)</f>
        <v>154.66666666666666</v>
      </c>
      <c r="N12" s="85"/>
      <c r="O12" s="87"/>
    </row>
    <row r="13" spans="1:15" ht="14.25">
      <c r="A13" s="88">
        <v>5</v>
      </c>
      <c r="B13" s="90" t="s">
        <v>37</v>
      </c>
      <c r="C13" s="92" t="s">
        <v>14</v>
      </c>
      <c r="D13" s="11">
        <v>153</v>
      </c>
      <c r="E13" s="11">
        <v>133</v>
      </c>
      <c r="F13" s="11">
        <v>121</v>
      </c>
      <c r="G13" s="11">
        <v>148</v>
      </c>
      <c r="H13" s="11">
        <v>156</v>
      </c>
      <c r="I13" s="26">
        <v>138</v>
      </c>
      <c r="J13" s="33">
        <f t="shared" si="0"/>
        <v>849</v>
      </c>
      <c r="K13" s="28">
        <f t="shared" si="1"/>
        <v>141.5</v>
      </c>
      <c r="L13" s="34"/>
      <c r="M13" s="58"/>
      <c r="N13" s="84">
        <v>849</v>
      </c>
      <c r="O13" s="86">
        <v>141.5</v>
      </c>
    </row>
    <row r="14" spans="1:15" ht="14.25">
      <c r="A14" s="89"/>
      <c r="B14" s="91"/>
      <c r="C14" s="93"/>
      <c r="D14" s="24"/>
      <c r="E14" s="24"/>
      <c r="F14" s="24"/>
      <c r="G14" s="24"/>
      <c r="H14" s="24"/>
      <c r="I14" s="27"/>
      <c r="J14" s="35">
        <f t="shared" si="0"/>
        <v>0</v>
      </c>
      <c r="K14" s="29">
        <f t="shared" si="1"/>
        <v>0</v>
      </c>
      <c r="L14" s="37">
        <f>SUM(D13:I14)</f>
        <v>849</v>
      </c>
      <c r="M14" s="32">
        <f>IF(L14&gt;0,L14/COUNT(D13:I14),0)</f>
        <v>141.5</v>
      </c>
      <c r="N14" s="85"/>
      <c r="O14" s="87"/>
    </row>
    <row r="15" spans="1:15" ht="14.25">
      <c r="A15" s="88">
        <v>6</v>
      </c>
      <c r="B15" s="90" t="s">
        <v>36</v>
      </c>
      <c r="C15" s="92" t="s">
        <v>13</v>
      </c>
      <c r="D15" s="11">
        <v>136</v>
      </c>
      <c r="E15" s="11">
        <v>158</v>
      </c>
      <c r="F15" s="11">
        <v>131</v>
      </c>
      <c r="G15" s="11">
        <v>144</v>
      </c>
      <c r="H15" s="11">
        <v>116</v>
      </c>
      <c r="I15" s="26">
        <v>151</v>
      </c>
      <c r="J15" s="33">
        <f t="shared" si="0"/>
        <v>836</v>
      </c>
      <c r="K15" s="28">
        <f t="shared" si="1"/>
        <v>139.33333333333334</v>
      </c>
      <c r="L15" s="34"/>
      <c r="M15" s="58"/>
      <c r="N15" s="84">
        <v>836</v>
      </c>
      <c r="O15" s="86">
        <v>139.33333333333334</v>
      </c>
    </row>
    <row r="16" spans="1:15" ht="14.25">
      <c r="A16" s="89"/>
      <c r="B16" s="91"/>
      <c r="C16" s="93"/>
      <c r="D16" s="24"/>
      <c r="E16" s="24"/>
      <c r="F16" s="24"/>
      <c r="G16" s="24"/>
      <c r="H16" s="24"/>
      <c r="I16" s="27"/>
      <c r="J16" s="35">
        <f t="shared" si="0"/>
        <v>0</v>
      </c>
      <c r="K16" s="29">
        <f t="shared" si="1"/>
        <v>0</v>
      </c>
      <c r="L16" s="37">
        <f>SUM(D15:I16)</f>
        <v>836</v>
      </c>
      <c r="M16" s="32">
        <f>IF(L16&gt;0,L16/COUNT(D15:I16),0)</f>
        <v>139.33333333333334</v>
      </c>
      <c r="N16" s="85"/>
      <c r="O16" s="87"/>
    </row>
    <row r="17" spans="1:15" ht="14.25">
      <c r="A17" s="88">
        <v>7</v>
      </c>
      <c r="B17" s="90" t="s">
        <v>34</v>
      </c>
      <c r="C17" s="92" t="s">
        <v>13</v>
      </c>
      <c r="D17" s="11">
        <v>174</v>
      </c>
      <c r="E17" s="11">
        <v>114</v>
      </c>
      <c r="F17" s="11">
        <v>162</v>
      </c>
      <c r="G17" s="11">
        <v>142</v>
      </c>
      <c r="H17" s="11">
        <v>125</v>
      </c>
      <c r="I17" s="26">
        <v>108</v>
      </c>
      <c r="J17" s="33">
        <f t="shared" si="0"/>
        <v>825</v>
      </c>
      <c r="K17" s="28">
        <f t="shared" si="1"/>
        <v>137.5</v>
      </c>
      <c r="L17" s="34"/>
      <c r="M17" s="58"/>
      <c r="N17" s="84">
        <v>825</v>
      </c>
      <c r="O17" s="86">
        <v>137.5</v>
      </c>
    </row>
    <row r="18" spans="1:15" ht="14.25">
      <c r="A18" s="89"/>
      <c r="B18" s="91"/>
      <c r="C18" s="93"/>
      <c r="D18" s="24"/>
      <c r="E18" s="24"/>
      <c r="F18" s="24"/>
      <c r="G18" s="24"/>
      <c r="H18" s="24"/>
      <c r="I18" s="27"/>
      <c r="J18" s="35">
        <f t="shared" si="0"/>
        <v>0</v>
      </c>
      <c r="K18" s="29">
        <f t="shared" si="1"/>
        <v>0</v>
      </c>
      <c r="L18" s="37">
        <f>SUM(D17:I18)</f>
        <v>825</v>
      </c>
      <c r="M18" s="32">
        <f>IF(L18&gt;0,L18/COUNT(D17:I18),0)</f>
        <v>137.5</v>
      </c>
      <c r="N18" s="85"/>
      <c r="O18" s="87"/>
    </row>
    <row r="19" spans="1:15" ht="14.25">
      <c r="A19" s="88">
        <v>8</v>
      </c>
      <c r="B19" s="90" t="s">
        <v>38</v>
      </c>
      <c r="C19" s="92" t="s">
        <v>13</v>
      </c>
      <c r="I19" s="26"/>
      <c r="J19" s="33">
        <f t="shared" si="0"/>
        <v>0</v>
      </c>
      <c r="K19" s="28">
        <f t="shared" si="1"/>
        <v>0</v>
      </c>
      <c r="L19" s="34"/>
      <c r="M19" s="58"/>
      <c r="N19" s="84">
        <v>0</v>
      </c>
      <c r="O19" s="86">
        <v>0</v>
      </c>
    </row>
    <row r="20" spans="1:15" ht="14.25">
      <c r="A20" s="89"/>
      <c r="B20" s="91"/>
      <c r="C20" s="93"/>
      <c r="D20" s="24"/>
      <c r="E20" s="24"/>
      <c r="F20" s="24"/>
      <c r="G20" s="24"/>
      <c r="H20" s="24"/>
      <c r="I20" s="27"/>
      <c r="J20" s="35">
        <f t="shared" si="0"/>
        <v>0</v>
      </c>
      <c r="K20" s="29">
        <f t="shared" si="1"/>
        <v>0</v>
      </c>
      <c r="L20" s="37">
        <f>SUM(D19:I20)</f>
        <v>0</v>
      </c>
      <c r="M20" s="32">
        <f>IF(L20&gt;0,L20/COUNT(D19:I20),0)</f>
        <v>0</v>
      </c>
      <c r="N20" s="85"/>
      <c r="O20" s="87"/>
    </row>
    <row r="21" spans="1:15" ht="14.25">
      <c r="A21" s="88">
        <v>9</v>
      </c>
      <c r="B21" s="90" t="s">
        <v>39</v>
      </c>
      <c r="C21" s="92" t="s">
        <v>14</v>
      </c>
      <c r="I21" s="26"/>
      <c r="J21" s="33">
        <f t="shared" si="0"/>
        <v>0</v>
      </c>
      <c r="K21" s="28">
        <f t="shared" si="1"/>
        <v>0</v>
      </c>
      <c r="L21" s="34"/>
      <c r="M21" s="58"/>
      <c r="N21" s="84">
        <v>0</v>
      </c>
      <c r="O21" s="86">
        <v>0</v>
      </c>
    </row>
    <row r="22" spans="1:15" ht="14.25">
      <c r="A22" s="89"/>
      <c r="B22" s="91"/>
      <c r="C22" s="93"/>
      <c r="D22" s="24"/>
      <c r="E22" s="24"/>
      <c r="F22" s="24"/>
      <c r="G22" s="24"/>
      <c r="H22" s="24"/>
      <c r="I22" s="27"/>
      <c r="J22" s="35">
        <f t="shared" si="0"/>
        <v>0</v>
      </c>
      <c r="K22" s="29">
        <f t="shared" si="1"/>
        <v>0</v>
      </c>
      <c r="L22" s="37">
        <f>SUM(D21:I22)</f>
        <v>0</v>
      </c>
      <c r="M22" s="32">
        <f>IF(L22&gt;0,L22/COUNT(D21:I22),0)</f>
        <v>0</v>
      </c>
      <c r="N22" s="85"/>
      <c r="O22" s="87"/>
    </row>
    <row r="23" spans="1:15" ht="14.25">
      <c r="A23" s="88">
        <v>10</v>
      </c>
      <c r="B23" s="90" t="s">
        <v>40</v>
      </c>
      <c r="C23" s="92" t="s">
        <v>14</v>
      </c>
      <c r="I23" s="26"/>
      <c r="J23" s="33">
        <f t="shared" si="0"/>
        <v>0</v>
      </c>
      <c r="K23" s="28">
        <f t="shared" si="1"/>
        <v>0</v>
      </c>
      <c r="L23" s="34"/>
      <c r="M23" s="58"/>
      <c r="N23" s="84">
        <v>0</v>
      </c>
      <c r="O23" s="86">
        <v>0</v>
      </c>
    </row>
    <row r="24" spans="1:15" ht="14.25">
      <c r="A24" s="89"/>
      <c r="B24" s="91"/>
      <c r="C24" s="93"/>
      <c r="D24" s="24"/>
      <c r="E24" s="24"/>
      <c r="F24" s="24"/>
      <c r="G24" s="24"/>
      <c r="H24" s="24"/>
      <c r="I24" s="27"/>
      <c r="J24" s="35">
        <f t="shared" si="0"/>
        <v>0</v>
      </c>
      <c r="K24" s="29">
        <f t="shared" si="1"/>
        <v>0</v>
      </c>
      <c r="L24" s="37">
        <f>SUM(D23:I24)</f>
        <v>0</v>
      </c>
      <c r="M24" s="32">
        <f>IF(L24&gt;0,L24/COUNT(D23:I24),0)</f>
        <v>0</v>
      </c>
      <c r="N24" s="85"/>
      <c r="O24" s="87"/>
    </row>
    <row r="25" spans="1:15" ht="14.25">
      <c r="A25" s="88">
        <v>11</v>
      </c>
      <c r="B25" s="90" t="s">
        <v>41</v>
      </c>
      <c r="C25" s="92" t="s">
        <v>14</v>
      </c>
      <c r="I25" s="26"/>
      <c r="J25" s="33">
        <f t="shared" si="0"/>
        <v>0</v>
      </c>
      <c r="K25" s="28">
        <f t="shared" si="1"/>
        <v>0</v>
      </c>
      <c r="L25" s="34"/>
      <c r="M25" s="58"/>
      <c r="N25" s="84">
        <v>0</v>
      </c>
      <c r="O25" s="86">
        <v>0</v>
      </c>
    </row>
    <row r="26" spans="1:15" ht="14.25">
      <c r="A26" s="89"/>
      <c r="B26" s="91"/>
      <c r="C26" s="93"/>
      <c r="D26" s="24"/>
      <c r="E26" s="24"/>
      <c r="F26" s="24"/>
      <c r="G26" s="24"/>
      <c r="H26" s="24"/>
      <c r="I26" s="27"/>
      <c r="J26" s="35">
        <f t="shared" si="0"/>
        <v>0</v>
      </c>
      <c r="K26" s="29">
        <f t="shared" si="1"/>
        <v>0</v>
      </c>
      <c r="L26" s="37">
        <f>SUM(D25:I26)</f>
        <v>0</v>
      </c>
      <c r="M26" s="32">
        <f>IF(L26&gt;0,L26/COUNT(D25:I26),0)</f>
        <v>0</v>
      </c>
      <c r="N26" s="85"/>
      <c r="O26" s="87"/>
    </row>
    <row r="27" spans="1:15" ht="14.25">
      <c r="A27" s="94">
        <v>12</v>
      </c>
      <c r="B27" s="96" t="s">
        <v>43</v>
      </c>
      <c r="C27" s="98" t="s">
        <v>13</v>
      </c>
      <c r="D27" s="51"/>
      <c r="E27" s="51"/>
      <c r="F27" s="51"/>
      <c r="G27" s="51"/>
      <c r="H27" s="51"/>
      <c r="I27" s="61"/>
      <c r="J27" s="52">
        <f t="shared" si="0"/>
        <v>0</v>
      </c>
      <c r="K27" s="62">
        <f t="shared" si="1"/>
        <v>0</v>
      </c>
      <c r="L27" s="53"/>
      <c r="M27" s="63"/>
      <c r="N27" s="100">
        <v>0</v>
      </c>
      <c r="O27" s="102">
        <v>0</v>
      </c>
    </row>
    <row r="28" spans="1:15" ht="15" thickBot="1">
      <c r="A28" s="95"/>
      <c r="B28" s="97"/>
      <c r="C28" s="99"/>
      <c r="D28" s="64"/>
      <c r="E28" s="64"/>
      <c r="F28" s="64"/>
      <c r="G28" s="64"/>
      <c r="H28" s="64"/>
      <c r="I28" s="65"/>
      <c r="J28" s="66">
        <f t="shared" si="0"/>
        <v>0</v>
      </c>
      <c r="K28" s="67">
        <f t="shared" si="1"/>
        <v>0</v>
      </c>
      <c r="L28" s="68">
        <f>SUM(D27:I28)</f>
        <v>0</v>
      </c>
      <c r="M28" s="69">
        <f>IF(L28&gt;0,L28/COUNT(D27:I28),0)</f>
        <v>0</v>
      </c>
      <c r="N28" s="101"/>
      <c r="O28" s="103"/>
    </row>
    <row r="29" spans="1:15" ht="14.25">
      <c r="A29" s="88">
        <v>13</v>
      </c>
      <c r="B29" s="90" t="s">
        <v>44</v>
      </c>
      <c r="C29" s="92" t="s">
        <v>14</v>
      </c>
      <c r="I29" s="26"/>
      <c r="J29" s="33">
        <f t="shared" si="0"/>
        <v>0</v>
      </c>
      <c r="K29" s="28">
        <f t="shared" si="1"/>
        <v>0</v>
      </c>
      <c r="L29" s="34"/>
      <c r="M29" s="58"/>
      <c r="N29" s="84">
        <v>0</v>
      </c>
      <c r="O29" s="86">
        <v>0</v>
      </c>
    </row>
    <row r="30" spans="1:15" ht="14.25">
      <c r="A30" s="89"/>
      <c r="B30" s="91"/>
      <c r="C30" s="93"/>
      <c r="D30" s="24"/>
      <c r="E30" s="24"/>
      <c r="F30" s="24"/>
      <c r="G30" s="24"/>
      <c r="H30" s="24"/>
      <c r="I30" s="27"/>
      <c r="J30" s="35">
        <f t="shared" si="0"/>
        <v>0</v>
      </c>
      <c r="K30" s="29">
        <f t="shared" si="1"/>
        <v>0</v>
      </c>
      <c r="L30" s="37">
        <f>SUM(D29:I30)</f>
        <v>0</v>
      </c>
      <c r="M30" s="32">
        <f>IF(L30&gt;0,L30/COUNT(D29:I30),0)</f>
        <v>0</v>
      </c>
      <c r="N30" s="85"/>
      <c r="O30" s="87"/>
    </row>
    <row r="31" spans="1:15" ht="14.25">
      <c r="A31" s="88">
        <v>14</v>
      </c>
      <c r="B31" s="90" t="s">
        <v>45</v>
      </c>
      <c r="C31" s="92" t="s">
        <v>13</v>
      </c>
      <c r="I31" s="26"/>
      <c r="J31" s="33">
        <f t="shared" si="0"/>
        <v>0</v>
      </c>
      <c r="K31" s="28">
        <f t="shared" si="1"/>
        <v>0</v>
      </c>
      <c r="L31" s="34"/>
      <c r="M31" s="58"/>
      <c r="N31" s="84">
        <v>0</v>
      </c>
      <c r="O31" s="86">
        <v>0</v>
      </c>
    </row>
    <row r="32" spans="1:15" ht="14.25">
      <c r="A32" s="89"/>
      <c r="B32" s="91"/>
      <c r="C32" s="93"/>
      <c r="D32" s="24"/>
      <c r="E32" s="24"/>
      <c r="F32" s="24"/>
      <c r="G32" s="24"/>
      <c r="H32" s="24"/>
      <c r="I32" s="27"/>
      <c r="J32" s="35">
        <f t="shared" si="0"/>
        <v>0</v>
      </c>
      <c r="K32" s="29">
        <f t="shared" si="1"/>
        <v>0</v>
      </c>
      <c r="L32" s="37">
        <f>SUM(D31:I32)</f>
        <v>0</v>
      </c>
      <c r="M32" s="32">
        <f>IF(L32&gt;0,L32/COUNT(D31:I32),0)</f>
        <v>0</v>
      </c>
      <c r="N32" s="85"/>
      <c r="O32" s="87"/>
    </row>
    <row r="33" spans="1:15" ht="14.25">
      <c r="A33" s="88">
        <v>15</v>
      </c>
      <c r="B33" s="90" t="s">
        <v>46</v>
      </c>
      <c r="C33" s="92" t="s">
        <v>14</v>
      </c>
      <c r="I33" s="26"/>
      <c r="J33" s="33">
        <f t="shared" si="0"/>
        <v>0</v>
      </c>
      <c r="K33" s="28">
        <f t="shared" si="1"/>
        <v>0</v>
      </c>
      <c r="L33" s="34"/>
      <c r="M33" s="58"/>
      <c r="N33" s="84">
        <v>0</v>
      </c>
      <c r="O33" s="86">
        <v>0</v>
      </c>
    </row>
    <row r="34" spans="1:15" ht="14.25">
      <c r="A34" s="89"/>
      <c r="B34" s="91"/>
      <c r="C34" s="93"/>
      <c r="D34" s="24"/>
      <c r="E34" s="24"/>
      <c r="F34" s="24"/>
      <c r="G34" s="24"/>
      <c r="H34" s="24"/>
      <c r="I34" s="27"/>
      <c r="J34" s="35">
        <f t="shared" si="0"/>
        <v>0</v>
      </c>
      <c r="K34" s="29">
        <f t="shared" si="1"/>
        <v>0</v>
      </c>
      <c r="L34" s="37">
        <f>SUM(D33:I34)</f>
        <v>0</v>
      </c>
      <c r="M34" s="32">
        <f>IF(L34&gt;0,L34/COUNT(D33:I34),0)</f>
        <v>0</v>
      </c>
      <c r="N34" s="85"/>
      <c r="O34" s="87"/>
    </row>
    <row r="35" spans="1:15" ht="14.25">
      <c r="A35" s="94">
        <v>16</v>
      </c>
      <c r="B35" s="96" t="s">
        <v>47</v>
      </c>
      <c r="C35" s="98" t="s">
        <v>13</v>
      </c>
      <c r="D35" s="51"/>
      <c r="E35" s="51"/>
      <c r="F35" s="51"/>
      <c r="G35" s="51"/>
      <c r="H35" s="51"/>
      <c r="I35" s="61"/>
      <c r="J35" s="52">
        <f t="shared" si="0"/>
        <v>0</v>
      </c>
      <c r="K35" s="62">
        <f t="shared" si="1"/>
        <v>0</v>
      </c>
      <c r="L35" s="53"/>
      <c r="M35" s="63"/>
      <c r="N35" s="100">
        <v>0</v>
      </c>
      <c r="O35" s="102">
        <v>0</v>
      </c>
    </row>
    <row r="36" spans="1:15" ht="14.25">
      <c r="A36" s="89"/>
      <c r="B36" s="91"/>
      <c r="C36" s="93"/>
      <c r="D36" s="24"/>
      <c r="E36" s="24"/>
      <c r="F36" s="24"/>
      <c r="G36" s="24"/>
      <c r="H36" s="24"/>
      <c r="I36" s="27"/>
      <c r="J36" s="35">
        <f t="shared" si="0"/>
        <v>0</v>
      </c>
      <c r="K36" s="29">
        <f t="shared" si="1"/>
        <v>0</v>
      </c>
      <c r="L36" s="37">
        <f>SUM(D35:I36)</f>
        <v>0</v>
      </c>
      <c r="M36" s="32">
        <f>IF(L36&gt;0,L36/COUNT(D35:I36),0)</f>
        <v>0</v>
      </c>
      <c r="N36" s="85"/>
      <c r="O36" s="87"/>
    </row>
    <row r="37" spans="1:15" ht="14.25">
      <c r="A37" s="88">
        <v>17</v>
      </c>
      <c r="B37" s="90" t="s">
        <v>48</v>
      </c>
      <c r="C37" s="92" t="s">
        <v>14</v>
      </c>
      <c r="I37" s="26"/>
      <c r="J37" s="33">
        <f t="shared" si="0"/>
        <v>0</v>
      </c>
      <c r="K37" s="28">
        <f t="shared" si="1"/>
        <v>0</v>
      </c>
      <c r="L37" s="34"/>
      <c r="M37" s="58"/>
      <c r="N37" s="84">
        <v>0</v>
      </c>
      <c r="O37" s="86">
        <v>0</v>
      </c>
    </row>
    <row r="38" spans="1:15" ht="15" thickBot="1">
      <c r="A38" s="89"/>
      <c r="B38" s="91"/>
      <c r="C38" s="93"/>
      <c r="D38" s="24"/>
      <c r="E38" s="24"/>
      <c r="F38" s="24"/>
      <c r="G38" s="24"/>
      <c r="H38" s="24"/>
      <c r="I38" s="27"/>
      <c r="J38" s="35">
        <f t="shared" si="0"/>
        <v>0</v>
      </c>
      <c r="K38" s="29">
        <f t="shared" si="1"/>
        <v>0</v>
      </c>
      <c r="L38" s="37">
        <f>SUM(D37:I38)</f>
        <v>0</v>
      </c>
      <c r="M38" s="32">
        <f>IF(L38&gt;0,L38/COUNT(D37:I38),0)</f>
        <v>0</v>
      </c>
      <c r="N38" s="85"/>
      <c r="O38" s="87"/>
    </row>
    <row r="39" spans="1:15" ht="6" customHeight="1">
      <c r="A39" s="54"/>
      <c r="B39" s="55"/>
      <c r="C39" s="55"/>
      <c r="D39" s="54"/>
      <c r="E39" s="54"/>
      <c r="F39" s="54"/>
      <c r="G39" s="54"/>
      <c r="H39" s="54"/>
      <c r="I39" s="54"/>
      <c r="J39" s="55"/>
      <c r="K39" s="55"/>
      <c r="L39" s="55"/>
      <c r="M39" s="57"/>
      <c r="N39" s="55"/>
      <c r="O39" s="55"/>
    </row>
  </sheetData>
  <mergeCells count="86">
    <mergeCell ref="N7:N8"/>
    <mergeCell ref="O7:O8"/>
    <mergeCell ref="D4:I4"/>
    <mergeCell ref="A7:A8"/>
    <mergeCell ref="B7:B8"/>
    <mergeCell ref="C7:C8"/>
    <mergeCell ref="O5:O6"/>
    <mergeCell ref="A5:A6"/>
    <mergeCell ref="B5:B6"/>
    <mergeCell ref="C5:C6"/>
    <mergeCell ref="N33:N34"/>
    <mergeCell ref="O37:O38"/>
    <mergeCell ref="A37:A38"/>
    <mergeCell ref="B37:B38"/>
    <mergeCell ref="C37:C38"/>
    <mergeCell ref="N37:N38"/>
    <mergeCell ref="N29:N30"/>
    <mergeCell ref="O33:O34"/>
    <mergeCell ref="A35:A36"/>
    <mergeCell ref="B35:B36"/>
    <mergeCell ref="C35:C36"/>
    <mergeCell ref="N35:N36"/>
    <mergeCell ref="O35:O36"/>
    <mergeCell ref="A33:A34"/>
    <mergeCell ref="B33:B34"/>
    <mergeCell ref="C33:C34"/>
    <mergeCell ref="N25:N26"/>
    <mergeCell ref="O29:O30"/>
    <mergeCell ref="A31:A32"/>
    <mergeCell ref="B31:B32"/>
    <mergeCell ref="C31:C32"/>
    <mergeCell ref="N31:N32"/>
    <mergeCell ref="O31:O32"/>
    <mergeCell ref="A29:A30"/>
    <mergeCell ref="B29:B30"/>
    <mergeCell ref="C29:C30"/>
    <mergeCell ref="N21:N22"/>
    <mergeCell ref="O25:O26"/>
    <mergeCell ref="A27:A28"/>
    <mergeCell ref="B27:B28"/>
    <mergeCell ref="C27:C28"/>
    <mergeCell ref="N27:N28"/>
    <mergeCell ref="O27:O28"/>
    <mergeCell ref="A25:A26"/>
    <mergeCell ref="B25:B26"/>
    <mergeCell ref="C25:C26"/>
    <mergeCell ref="N17:N18"/>
    <mergeCell ref="O21:O22"/>
    <mergeCell ref="A23:A24"/>
    <mergeCell ref="B23:B24"/>
    <mergeCell ref="C23:C24"/>
    <mergeCell ref="N23:N24"/>
    <mergeCell ref="O23:O24"/>
    <mergeCell ref="A21:A22"/>
    <mergeCell ref="B21:B22"/>
    <mergeCell ref="C21:C22"/>
    <mergeCell ref="N13:N14"/>
    <mergeCell ref="O17:O18"/>
    <mergeCell ref="A19:A20"/>
    <mergeCell ref="B19:B20"/>
    <mergeCell ref="C19:C20"/>
    <mergeCell ref="N19:N20"/>
    <mergeCell ref="O19:O20"/>
    <mergeCell ref="A17:A18"/>
    <mergeCell ref="B17:B18"/>
    <mergeCell ref="C17:C18"/>
    <mergeCell ref="N9:N10"/>
    <mergeCell ref="O13:O14"/>
    <mergeCell ref="A15:A16"/>
    <mergeCell ref="B15:B16"/>
    <mergeCell ref="C15:C16"/>
    <mergeCell ref="N15:N16"/>
    <mergeCell ref="O15:O16"/>
    <mergeCell ref="A13:A14"/>
    <mergeCell ref="B13:B14"/>
    <mergeCell ref="C13:C14"/>
    <mergeCell ref="N5:N6"/>
    <mergeCell ref="O9:O10"/>
    <mergeCell ref="A11:A12"/>
    <mergeCell ref="B11:B12"/>
    <mergeCell ref="C11:C12"/>
    <mergeCell ref="N11:N12"/>
    <mergeCell ref="O11:O12"/>
    <mergeCell ref="A9:A10"/>
    <mergeCell ref="B9:B10"/>
    <mergeCell ref="C9:C10"/>
  </mergeCells>
  <printOptions horizontalCentered="1"/>
  <pageMargins left="0.5118110236220472" right="0.5118110236220472" top="0.31496062992125984" bottom="0.5118110236220472" header="0.31496062992125984" footer="0.3937007874015748"/>
  <pageSetup fitToHeight="0" horizontalDpi="300" verticalDpi="300" orientation="landscape" paperSize="9" scale="90" r:id="rId2"/>
  <headerFooter alignWithMargins="0">
    <oddFooter>&amp;LKeilusamband Íslands - www.kli.is&amp;RPrentað &amp;D kl.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Keilusamband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Þórhallur Hálfdánarson</dc:creator>
  <cp:keywords/>
  <dc:description/>
  <cp:lastModifiedBy>Óskar</cp:lastModifiedBy>
  <cp:lastPrinted>2007-02-23T20:05:46Z</cp:lastPrinted>
  <dcterms:created xsi:type="dcterms:W3CDTF">2003-03-17T23:58:33Z</dcterms:created>
  <dcterms:modified xsi:type="dcterms:W3CDTF">2007-02-25T13:35:28Z</dcterms:modified>
  <cp:category/>
  <cp:version/>
  <cp:contentType/>
  <cp:contentStatus/>
</cp:coreProperties>
</file>